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557BC01C-8865-4F80-946D-DCC7C58C42F5}" xr6:coauthVersionLast="47" xr6:coauthVersionMax="47" xr10:uidLastSave="{00000000-0000-0000-0000-000000000000}"/>
  <bookViews>
    <workbookView xWindow="-120" yWindow="-120" windowWidth="24240" windowHeight="13020" tabRatio="910" xr2:uid="{00000000-000D-0000-FFFF-FFFF00000000}"/>
  </bookViews>
  <sheets>
    <sheet name="MEDAILLE  MIXTE" sheetId="91" r:id="rId1"/>
    <sheet name="MEDAILLE  H" sheetId="90" r:id="rId2"/>
    <sheet name="UNO  H" sheetId="86" r:id="rId3"/>
    <sheet name="DUO  H" sheetId="88" r:id="rId4"/>
    <sheet name="TEAM H" sheetId="79" r:id="rId5"/>
    <sheet name="MEDAILLE  F " sheetId="67" r:id="rId6"/>
    <sheet name="MEDAILLE  F  (2)" sheetId="89" r:id="rId7"/>
    <sheet name="UNO  F" sheetId="83" r:id="rId8"/>
    <sheet name="DUO  F" sheetId="84" r:id="rId9"/>
    <sheet name="TEAM F" sheetId="77" r:id="rId10"/>
    <sheet name="TEAM M" sheetId="80" r:id="rId11"/>
    <sheet name="SCORES  M" sheetId="81" r:id="rId12"/>
    <sheet name="DRAPEAU" sheetId="66" r:id="rId13"/>
    <sheet name="SCORES  H" sheetId="53" r:id="rId14"/>
    <sheet name="SCORES  F" sheetId="54" r:id="rId15"/>
    <sheet name="TRIO  H (2)" sheetId="7" state="hidden" r:id="rId16"/>
  </sheets>
  <externalReferences>
    <externalReference r:id="rId17"/>
  </externalReferences>
  <definedNames>
    <definedName name="aaaa">#REF!</definedName>
    <definedName name="COUPE">#REF!</definedName>
    <definedName name="Excel_BuiltIn__FilterDatabase">#REF!</definedName>
    <definedName name="ominique">'[1]SCORES  F '!#REF!</definedName>
    <definedName name="ROBIN">#REF!</definedName>
    <definedName name="_xlnm.Print_Area" localSheetId="8">'DUO  F'!$B$1:$Q$476</definedName>
    <definedName name="_xlnm.Print_Area" localSheetId="3">'DUO  H'!$B$1:$Q$494</definedName>
    <definedName name="_xlnm.Print_Area" localSheetId="5">'MEDAILLE  F '!$B$2:$Q$68</definedName>
    <definedName name="_xlnm.Print_Area" localSheetId="6">'MEDAILLE  F  (2)'!$B$2:$Q$82</definedName>
    <definedName name="_xlnm.Print_Area" localSheetId="1">'MEDAILLE  H'!$B$2:$Q$68</definedName>
    <definedName name="_xlnm.Print_Area" localSheetId="0">'MEDAILLE  MIXTE'!$B$2:$Q$58</definedName>
    <definedName name="_xlnm.Print_Area" localSheetId="9">'TEAM F'!$B$1:$Q$250</definedName>
    <definedName name="_xlnm.Print_Area" localSheetId="4">'TEAM H'!$B$1:$Q$250</definedName>
    <definedName name="_xlnm.Print_Area" localSheetId="10">'TEAM M'!$B$1:$Q$302</definedName>
    <definedName name="_xlnm.Print_Area" localSheetId="15">'TRIO  H (2)'!$B$1:$U$355</definedName>
    <definedName name="_xlnm.Print_Area" localSheetId="7">'UNO  F'!$B$1:$Q$317</definedName>
    <definedName name="_xlnm.Print_Area" localSheetId="2">'UNO  H'!$B$1:$Q$351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7" i="91" l="1"/>
  <c r="P56" i="91"/>
  <c r="P55" i="91"/>
  <c r="O46" i="91"/>
  <c r="M46" i="91"/>
  <c r="J46" i="91"/>
  <c r="G46" i="91"/>
  <c r="P61" i="90"/>
  <c r="O54" i="90"/>
  <c r="M54" i="90"/>
  <c r="O50" i="90"/>
  <c r="M50" i="90"/>
  <c r="J50" i="90"/>
  <c r="G50" i="90"/>
  <c r="P64" i="90"/>
  <c r="P62" i="90"/>
  <c r="P65" i="90"/>
  <c r="P63" i="90"/>
  <c r="P82" i="89"/>
  <c r="P81" i="89"/>
  <c r="P80" i="89"/>
  <c r="P79" i="89"/>
  <c r="P78" i="89"/>
  <c r="P77" i="89"/>
  <c r="P76" i="89"/>
  <c r="O66" i="89"/>
  <c r="M66" i="89"/>
  <c r="O62" i="89"/>
  <c r="M62" i="89"/>
  <c r="J62" i="89"/>
  <c r="G62" i="89"/>
  <c r="O54" i="89"/>
  <c r="M54" i="89"/>
  <c r="J54" i="89"/>
  <c r="G54" i="89"/>
  <c r="O50" i="89"/>
  <c r="M50" i="89"/>
  <c r="J50" i="89"/>
  <c r="G50" i="89"/>
  <c r="O46" i="89"/>
  <c r="M46" i="89"/>
  <c r="J46" i="89"/>
  <c r="G46" i="89"/>
  <c r="D89" i="80"/>
  <c r="D86" i="80"/>
  <c r="D82" i="80"/>
  <c r="D79" i="80"/>
  <c r="D113" i="80"/>
  <c r="D134" i="80"/>
  <c r="D119" i="80"/>
  <c r="D98" i="80"/>
  <c r="N114" i="80"/>
  <c r="L135" i="80"/>
  <c r="K130" i="80"/>
  <c r="K110" i="80"/>
  <c r="J120" i="80"/>
  <c r="I120" i="80"/>
  <c r="I105" i="80"/>
  <c r="H99" i="80"/>
  <c r="G130" i="80"/>
  <c r="H130" i="80"/>
  <c r="I130" i="80"/>
  <c r="J130" i="80"/>
  <c r="L130" i="80"/>
  <c r="N130" i="80"/>
  <c r="P130" i="80"/>
  <c r="Q130" i="80"/>
  <c r="G125" i="80"/>
  <c r="H125" i="80"/>
  <c r="I125" i="80"/>
  <c r="J125" i="80"/>
  <c r="K125" i="80"/>
  <c r="L125" i="80"/>
  <c r="N125" i="80"/>
  <c r="P125" i="80"/>
  <c r="Q125" i="80"/>
  <c r="G114" i="80"/>
  <c r="H114" i="80"/>
  <c r="I114" i="80"/>
  <c r="J114" i="80"/>
  <c r="K114" i="80"/>
  <c r="L114" i="80"/>
  <c r="P114" i="80"/>
  <c r="Q114" i="80"/>
  <c r="G120" i="80"/>
  <c r="H120" i="80"/>
  <c r="K120" i="80"/>
  <c r="L120" i="80"/>
  <c r="N120" i="80"/>
  <c r="P120" i="80"/>
  <c r="Q120" i="80"/>
  <c r="G104" i="80"/>
  <c r="H104" i="80"/>
  <c r="I104" i="80"/>
  <c r="J104" i="80"/>
  <c r="K104" i="80"/>
  <c r="L104" i="80"/>
  <c r="N104" i="80"/>
  <c r="P104" i="80"/>
  <c r="Q104" i="80"/>
  <c r="G109" i="80"/>
  <c r="H109" i="80"/>
  <c r="I109" i="80"/>
  <c r="J109" i="80"/>
  <c r="K109" i="80"/>
  <c r="L109" i="80"/>
  <c r="N109" i="80"/>
  <c r="P109" i="80"/>
  <c r="Q109" i="80"/>
  <c r="G99" i="80"/>
  <c r="I99" i="80"/>
  <c r="J99" i="80"/>
  <c r="K99" i="80"/>
  <c r="L99" i="80"/>
  <c r="N99" i="80"/>
  <c r="P99" i="80"/>
  <c r="Q99" i="80"/>
  <c r="G135" i="80"/>
  <c r="H135" i="80"/>
  <c r="I135" i="80"/>
  <c r="J135" i="80"/>
  <c r="K135" i="80"/>
  <c r="N135" i="80"/>
  <c r="P135" i="80"/>
  <c r="Q135" i="80"/>
  <c r="D299" i="80"/>
  <c r="E299" i="80"/>
  <c r="D300" i="80"/>
  <c r="E300" i="80"/>
  <c r="D301" i="80"/>
  <c r="E301" i="80"/>
  <c r="E298" i="80"/>
  <c r="D298" i="80"/>
  <c r="D297" i="80"/>
  <c r="G297" i="80"/>
  <c r="H297" i="80"/>
  <c r="I297" i="80"/>
  <c r="J297" i="80"/>
  <c r="K297" i="80"/>
  <c r="L297" i="80"/>
  <c r="N297" i="80"/>
  <c r="Q297" i="80"/>
  <c r="P297" i="80"/>
  <c r="D293" i="80"/>
  <c r="E293" i="80"/>
  <c r="D294" i="80"/>
  <c r="E294" i="80"/>
  <c r="D295" i="80"/>
  <c r="E295" i="80"/>
  <c r="E292" i="80"/>
  <c r="D292" i="80"/>
  <c r="D287" i="80"/>
  <c r="E287" i="80"/>
  <c r="D288" i="80"/>
  <c r="E288" i="80"/>
  <c r="D289" i="80"/>
  <c r="E289" i="80"/>
  <c r="E286" i="80"/>
  <c r="D286" i="80"/>
  <c r="D281" i="80"/>
  <c r="E281" i="80"/>
  <c r="D282" i="80"/>
  <c r="E282" i="80"/>
  <c r="D283" i="80"/>
  <c r="E283" i="80"/>
  <c r="E280" i="80"/>
  <c r="D280" i="80"/>
  <c r="H273" i="80"/>
  <c r="I273" i="80"/>
  <c r="J273" i="80"/>
  <c r="K273" i="80"/>
  <c r="L273" i="80"/>
  <c r="D275" i="80"/>
  <c r="E275" i="80"/>
  <c r="D276" i="80"/>
  <c r="E276" i="80"/>
  <c r="D277" i="80"/>
  <c r="E277" i="80"/>
  <c r="E274" i="80"/>
  <c r="D274" i="80"/>
  <c r="D269" i="80"/>
  <c r="E269" i="80"/>
  <c r="D270" i="80"/>
  <c r="E270" i="80"/>
  <c r="D271" i="80"/>
  <c r="E271" i="80"/>
  <c r="E268" i="80"/>
  <c r="D268" i="80"/>
  <c r="D263" i="80"/>
  <c r="E263" i="80"/>
  <c r="D264" i="80"/>
  <c r="E264" i="80"/>
  <c r="D265" i="80"/>
  <c r="E265" i="80"/>
  <c r="E262" i="80"/>
  <c r="D262" i="80"/>
  <c r="D257" i="80"/>
  <c r="E257" i="80"/>
  <c r="D258" i="80"/>
  <c r="E258" i="80"/>
  <c r="D259" i="80"/>
  <c r="E259" i="80"/>
  <c r="E256" i="80"/>
  <c r="D256" i="80"/>
  <c r="D251" i="80"/>
  <c r="E251" i="80"/>
  <c r="D252" i="80"/>
  <c r="E252" i="80"/>
  <c r="D253" i="80"/>
  <c r="E253" i="80"/>
  <c r="E250" i="80"/>
  <c r="D250" i="80"/>
  <c r="D245" i="80"/>
  <c r="E245" i="80"/>
  <c r="D246" i="80"/>
  <c r="E246" i="80"/>
  <c r="D247" i="80"/>
  <c r="E247" i="80"/>
  <c r="E244" i="80"/>
  <c r="D244" i="80"/>
  <c r="D239" i="80"/>
  <c r="E239" i="80"/>
  <c r="D240" i="80"/>
  <c r="E240" i="80"/>
  <c r="D241" i="80"/>
  <c r="E241" i="80"/>
  <c r="E238" i="80"/>
  <c r="D238" i="80"/>
  <c r="D233" i="80"/>
  <c r="E233" i="80"/>
  <c r="D234" i="80"/>
  <c r="E234" i="80"/>
  <c r="D235" i="80"/>
  <c r="E235" i="80"/>
  <c r="E232" i="80"/>
  <c r="D232" i="80"/>
  <c r="D227" i="80"/>
  <c r="E227" i="80"/>
  <c r="D228" i="80"/>
  <c r="E228" i="80"/>
  <c r="D229" i="80"/>
  <c r="E229" i="80"/>
  <c r="E226" i="80"/>
  <c r="D226" i="80"/>
  <c r="D221" i="80"/>
  <c r="E221" i="80"/>
  <c r="D222" i="80"/>
  <c r="E222" i="80"/>
  <c r="D223" i="80"/>
  <c r="E223" i="80"/>
  <c r="E220" i="80"/>
  <c r="D220" i="80"/>
  <c r="D215" i="80"/>
  <c r="E215" i="80"/>
  <c r="D216" i="80"/>
  <c r="E216" i="80"/>
  <c r="D217" i="80"/>
  <c r="E217" i="80"/>
  <c r="E214" i="80"/>
  <c r="D214" i="80"/>
  <c r="D209" i="80"/>
  <c r="E209" i="80"/>
  <c r="D210" i="80"/>
  <c r="E210" i="80"/>
  <c r="D211" i="80"/>
  <c r="E211" i="80"/>
  <c r="E208" i="80"/>
  <c r="D208" i="80"/>
  <c r="D197" i="80"/>
  <c r="E197" i="80"/>
  <c r="D198" i="80"/>
  <c r="E198" i="80"/>
  <c r="D199" i="80"/>
  <c r="E199" i="80"/>
  <c r="E196" i="80"/>
  <c r="D196" i="80"/>
  <c r="D190" i="80"/>
  <c r="E190" i="80"/>
  <c r="D191" i="80"/>
  <c r="E191" i="80"/>
  <c r="D192" i="80"/>
  <c r="E192" i="80"/>
  <c r="E189" i="80"/>
  <c r="D189" i="80"/>
  <c r="D184" i="80"/>
  <c r="E184" i="80"/>
  <c r="D185" i="80"/>
  <c r="E185" i="80"/>
  <c r="D186" i="80"/>
  <c r="E186" i="80"/>
  <c r="E183" i="80"/>
  <c r="D183" i="80"/>
  <c r="D178" i="80"/>
  <c r="E178" i="80"/>
  <c r="D179" i="80"/>
  <c r="E179" i="80"/>
  <c r="D180" i="80"/>
  <c r="E180" i="80"/>
  <c r="E177" i="80"/>
  <c r="D177" i="80"/>
  <c r="D166" i="80"/>
  <c r="E166" i="80"/>
  <c r="D167" i="80"/>
  <c r="E167" i="80"/>
  <c r="D168" i="80"/>
  <c r="E168" i="80"/>
  <c r="E165" i="80"/>
  <c r="D165" i="80"/>
  <c r="D160" i="80"/>
  <c r="E160" i="80"/>
  <c r="D161" i="80"/>
  <c r="E161" i="80"/>
  <c r="D162" i="80"/>
  <c r="E162" i="80"/>
  <c r="E159" i="80"/>
  <c r="D159" i="80"/>
  <c r="D154" i="80"/>
  <c r="E154" i="80"/>
  <c r="D155" i="80"/>
  <c r="E155" i="80"/>
  <c r="D156" i="80"/>
  <c r="E156" i="80"/>
  <c r="E153" i="80"/>
  <c r="D153" i="80"/>
  <c r="D148" i="80"/>
  <c r="E148" i="80"/>
  <c r="D149" i="80"/>
  <c r="E149" i="80"/>
  <c r="D150" i="80"/>
  <c r="E150" i="80"/>
  <c r="E147" i="80"/>
  <c r="D147" i="80"/>
  <c r="L27" i="81"/>
  <c r="L28" i="81"/>
  <c r="L29" i="81"/>
  <c r="L30" i="81"/>
  <c r="L31" i="81"/>
  <c r="L32" i="81"/>
  <c r="L33" i="81"/>
  <c r="L74" i="81"/>
  <c r="L75" i="81"/>
  <c r="L76" i="81"/>
  <c r="L77" i="81"/>
  <c r="L82" i="81"/>
  <c r="L83" i="81"/>
  <c r="L84" i="81"/>
  <c r="L85" i="81"/>
  <c r="L94" i="81"/>
  <c r="L95" i="81"/>
  <c r="L96" i="81"/>
  <c r="L97" i="81"/>
  <c r="L78" i="81"/>
  <c r="L79" i="81"/>
  <c r="L80" i="81"/>
  <c r="L81" i="81"/>
  <c r="L62" i="81"/>
  <c r="L63" i="81"/>
  <c r="L64" i="81"/>
  <c r="L65" i="81"/>
  <c r="L102" i="81"/>
  <c r="L103" i="81"/>
  <c r="L104" i="81"/>
  <c r="L105" i="81"/>
  <c r="L6" i="81"/>
  <c r="L7" i="81"/>
  <c r="L8" i="81"/>
  <c r="L9" i="81"/>
  <c r="L14" i="81"/>
  <c r="L15" i="81"/>
  <c r="L16" i="81"/>
  <c r="L17" i="81"/>
  <c r="L58" i="81"/>
  <c r="L59" i="81"/>
  <c r="L60" i="81"/>
  <c r="L61" i="81"/>
  <c r="L98" i="81"/>
  <c r="L99" i="81"/>
  <c r="L100" i="81"/>
  <c r="L101" i="81"/>
  <c r="L90" i="81"/>
  <c r="L91" i="81"/>
  <c r="L92" i="81"/>
  <c r="L93" i="81"/>
  <c r="L46" i="81"/>
  <c r="L47" i="81"/>
  <c r="L48" i="81"/>
  <c r="L49" i="81"/>
  <c r="L54" i="81"/>
  <c r="L55" i="81"/>
  <c r="L56" i="81"/>
  <c r="L57" i="81"/>
  <c r="L34" i="81"/>
  <c r="L35" i="81"/>
  <c r="L36" i="81"/>
  <c r="L37" i="81"/>
  <c r="L50" i="81"/>
  <c r="L51" i="81"/>
  <c r="L52" i="81"/>
  <c r="L53" i="81"/>
  <c r="L2" i="81"/>
  <c r="L3" i="81"/>
  <c r="L4" i="81"/>
  <c r="L5" i="81"/>
  <c r="L86" i="81"/>
  <c r="L87" i="81"/>
  <c r="L88" i="81"/>
  <c r="L89" i="81"/>
  <c r="L22" i="81"/>
  <c r="L23" i="81"/>
  <c r="L24" i="81"/>
  <c r="L25" i="81"/>
  <c r="L38" i="81"/>
  <c r="L39" i="81"/>
  <c r="L40" i="81"/>
  <c r="L41" i="81"/>
  <c r="L42" i="81"/>
  <c r="L43" i="81"/>
  <c r="L44" i="81"/>
  <c r="L45" i="81"/>
  <c r="L70" i="81"/>
  <c r="L71" i="81"/>
  <c r="L72" i="81"/>
  <c r="L73" i="81"/>
  <c r="L18" i="81"/>
  <c r="L19" i="81"/>
  <c r="L20" i="81"/>
  <c r="L21" i="81"/>
  <c r="L10" i="81"/>
  <c r="L11" i="81"/>
  <c r="L12" i="81"/>
  <c r="L13" i="81"/>
  <c r="L66" i="81"/>
  <c r="L67" i="81"/>
  <c r="L68" i="81"/>
  <c r="L69" i="81"/>
  <c r="G291" i="80"/>
  <c r="H291" i="80"/>
  <c r="I291" i="80"/>
  <c r="J291" i="80"/>
  <c r="K291" i="80"/>
  <c r="L291" i="80"/>
  <c r="N291" i="80"/>
  <c r="G188" i="80"/>
  <c r="H188" i="80"/>
  <c r="I188" i="80"/>
  <c r="J188" i="80"/>
  <c r="K188" i="80"/>
  <c r="L188" i="80"/>
  <c r="N188" i="80"/>
  <c r="Q291" i="80"/>
  <c r="D291" i="80"/>
  <c r="P291" i="80"/>
  <c r="C113" i="81"/>
  <c r="D124" i="80"/>
  <c r="G132" i="80"/>
  <c r="G131" i="80"/>
  <c r="C114" i="81"/>
  <c r="D129" i="80"/>
  <c r="G127" i="80"/>
  <c r="G126" i="80"/>
  <c r="C112" i="81"/>
  <c r="L127" i="80"/>
  <c r="L126" i="80"/>
  <c r="L116" i="80"/>
  <c r="L115" i="80"/>
  <c r="H132" i="80"/>
  <c r="H131" i="80"/>
  <c r="H116" i="80"/>
  <c r="H115" i="80"/>
  <c r="C111" i="81"/>
  <c r="L132" i="80"/>
  <c r="L131" i="80"/>
  <c r="L122" i="80"/>
  <c r="L121" i="80"/>
  <c r="H127" i="80"/>
  <c r="H126" i="80"/>
  <c r="H122" i="80"/>
  <c r="H121" i="80"/>
  <c r="G116" i="80"/>
  <c r="G115" i="80"/>
  <c r="G122" i="80"/>
  <c r="G121" i="80"/>
  <c r="C110" i="81"/>
  <c r="D103" i="80"/>
  <c r="N127" i="80"/>
  <c r="N126" i="80"/>
  <c r="N106" i="80"/>
  <c r="N105" i="80"/>
  <c r="K116" i="80"/>
  <c r="K115" i="80"/>
  <c r="K106" i="80"/>
  <c r="K105" i="80"/>
  <c r="J132" i="80"/>
  <c r="J131" i="80"/>
  <c r="J106" i="80"/>
  <c r="J105" i="80"/>
  <c r="I122" i="80"/>
  <c r="I121" i="80"/>
  <c r="I106" i="80"/>
  <c r="C109" i="81"/>
  <c r="D108" i="80"/>
  <c r="N122" i="80"/>
  <c r="N121" i="80"/>
  <c r="N111" i="80"/>
  <c r="N110" i="80"/>
  <c r="K132" i="80"/>
  <c r="K131" i="80"/>
  <c r="K111" i="80"/>
  <c r="J116" i="80"/>
  <c r="J115" i="80"/>
  <c r="J111" i="80"/>
  <c r="J110" i="80"/>
  <c r="I127" i="80"/>
  <c r="I126" i="80"/>
  <c r="I111" i="80"/>
  <c r="I110" i="80"/>
  <c r="C108" i="81"/>
  <c r="N132" i="80"/>
  <c r="N131" i="80"/>
  <c r="N101" i="80"/>
  <c r="N100" i="80"/>
  <c r="L111" i="80"/>
  <c r="L110" i="80"/>
  <c r="L101" i="80"/>
  <c r="L100" i="80"/>
  <c r="K122" i="80"/>
  <c r="K121" i="80"/>
  <c r="K101" i="80"/>
  <c r="K100" i="80"/>
  <c r="J127" i="80"/>
  <c r="J126" i="80"/>
  <c r="J101" i="80"/>
  <c r="J100" i="80"/>
  <c r="I116" i="80"/>
  <c r="I115" i="80"/>
  <c r="I101" i="80"/>
  <c r="I100" i="80"/>
  <c r="G106" i="80"/>
  <c r="G105" i="80"/>
  <c r="G111" i="80"/>
  <c r="G110" i="80"/>
  <c r="H106" i="80"/>
  <c r="H105" i="80"/>
  <c r="H101" i="80"/>
  <c r="H100" i="80"/>
  <c r="C107" i="81"/>
  <c r="N116" i="80"/>
  <c r="N115" i="80"/>
  <c r="N137" i="80"/>
  <c r="N136" i="80"/>
  <c r="L106" i="80"/>
  <c r="L105" i="80"/>
  <c r="L137" i="80"/>
  <c r="L136" i="80"/>
  <c r="K127" i="80"/>
  <c r="K126" i="80"/>
  <c r="K137" i="80"/>
  <c r="K136" i="80"/>
  <c r="J122" i="80"/>
  <c r="J121" i="80"/>
  <c r="J137" i="80"/>
  <c r="J136" i="80"/>
  <c r="I132" i="80"/>
  <c r="I131" i="80"/>
  <c r="I137" i="80"/>
  <c r="I136" i="80"/>
  <c r="H111" i="80"/>
  <c r="H110" i="80"/>
  <c r="H137" i="80"/>
  <c r="H136" i="80"/>
  <c r="G101" i="80"/>
  <c r="G100" i="80"/>
  <c r="G137" i="80"/>
  <c r="G136" i="80"/>
  <c r="G285" i="80"/>
  <c r="H285" i="80"/>
  <c r="I285" i="80"/>
  <c r="J285" i="80"/>
  <c r="K285" i="80"/>
  <c r="L285" i="80"/>
  <c r="N285" i="80"/>
  <c r="P285" i="80"/>
  <c r="G279" i="80"/>
  <c r="H279" i="80"/>
  <c r="I279" i="80"/>
  <c r="J279" i="80"/>
  <c r="K279" i="80"/>
  <c r="L279" i="80"/>
  <c r="N279" i="80"/>
  <c r="P279" i="80"/>
  <c r="G273" i="80"/>
  <c r="N273" i="80"/>
  <c r="P273" i="80"/>
  <c r="G267" i="80"/>
  <c r="H267" i="80"/>
  <c r="I267" i="80"/>
  <c r="J267" i="80"/>
  <c r="K267" i="80"/>
  <c r="L267" i="80"/>
  <c r="N267" i="80"/>
  <c r="P267" i="80"/>
  <c r="G261" i="80"/>
  <c r="H261" i="80"/>
  <c r="I261" i="80"/>
  <c r="J261" i="80"/>
  <c r="K261" i="80"/>
  <c r="L261" i="80"/>
  <c r="N261" i="80"/>
  <c r="P261" i="80"/>
  <c r="G255" i="80"/>
  <c r="H255" i="80"/>
  <c r="I255" i="80"/>
  <c r="J255" i="80"/>
  <c r="K255" i="80"/>
  <c r="L255" i="80"/>
  <c r="N255" i="80"/>
  <c r="P255" i="80"/>
  <c r="G249" i="80"/>
  <c r="H249" i="80"/>
  <c r="I249" i="80"/>
  <c r="J249" i="80"/>
  <c r="K249" i="80"/>
  <c r="L249" i="80"/>
  <c r="N249" i="80"/>
  <c r="P249" i="80"/>
  <c r="G243" i="80"/>
  <c r="H243" i="80"/>
  <c r="I243" i="80"/>
  <c r="J243" i="80"/>
  <c r="K243" i="80"/>
  <c r="L243" i="80"/>
  <c r="N243" i="80"/>
  <c r="P243" i="80"/>
  <c r="G237" i="80"/>
  <c r="H237" i="80"/>
  <c r="I237" i="80"/>
  <c r="J237" i="80"/>
  <c r="K237" i="80"/>
  <c r="L237" i="80"/>
  <c r="N237" i="80"/>
  <c r="P237" i="80"/>
  <c r="G231" i="80"/>
  <c r="H231" i="80"/>
  <c r="I231" i="80"/>
  <c r="J231" i="80"/>
  <c r="K231" i="80"/>
  <c r="L231" i="80"/>
  <c r="N231" i="80"/>
  <c r="P231" i="80"/>
  <c r="G225" i="80"/>
  <c r="H225" i="80"/>
  <c r="I225" i="80"/>
  <c r="J225" i="80"/>
  <c r="K225" i="80"/>
  <c r="L225" i="80"/>
  <c r="N225" i="80"/>
  <c r="P225" i="80"/>
  <c r="G219" i="80"/>
  <c r="H219" i="80"/>
  <c r="I219" i="80"/>
  <c r="J219" i="80"/>
  <c r="K219" i="80"/>
  <c r="L219" i="80"/>
  <c r="N219" i="80"/>
  <c r="P219" i="80"/>
  <c r="G213" i="80"/>
  <c r="H213" i="80"/>
  <c r="I213" i="80"/>
  <c r="J213" i="80"/>
  <c r="K213" i="80"/>
  <c r="L213" i="80"/>
  <c r="N213" i="80"/>
  <c r="P213" i="80"/>
  <c r="G207" i="80"/>
  <c r="H207" i="80"/>
  <c r="I207" i="80"/>
  <c r="J207" i="80"/>
  <c r="K207" i="80"/>
  <c r="L207" i="80"/>
  <c r="N207" i="80"/>
  <c r="P207" i="80"/>
  <c r="G201" i="80"/>
  <c r="H201" i="80"/>
  <c r="I201" i="80"/>
  <c r="J201" i="80"/>
  <c r="K201" i="80"/>
  <c r="L201" i="80"/>
  <c r="N201" i="80"/>
  <c r="P201" i="80"/>
  <c r="G195" i="80"/>
  <c r="H195" i="80"/>
  <c r="I195" i="80"/>
  <c r="J195" i="80"/>
  <c r="K195" i="80"/>
  <c r="L195" i="80"/>
  <c r="N195" i="80"/>
  <c r="P195" i="80"/>
  <c r="P188" i="80"/>
  <c r="G182" i="80"/>
  <c r="H182" i="80"/>
  <c r="I182" i="80"/>
  <c r="J182" i="80"/>
  <c r="K182" i="80"/>
  <c r="L182" i="80"/>
  <c r="N182" i="80"/>
  <c r="P182" i="80"/>
  <c r="G176" i="80"/>
  <c r="H176" i="80"/>
  <c r="I176" i="80"/>
  <c r="J176" i="80"/>
  <c r="K176" i="80"/>
  <c r="L176" i="80"/>
  <c r="N176" i="80"/>
  <c r="P176" i="80"/>
  <c r="G170" i="80"/>
  <c r="H170" i="80"/>
  <c r="I170" i="80"/>
  <c r="J170" i="80"/>
  <c r="K170" i="80"/>
  <c r="L170" i="80"/>
  <c r="N170" i="80"/>
  <c r="P170" i="80"/>
  <c r="G164" i="80"/>
  <c r="H164" i="80"/>
  <c r="I164" i="80"/>
  <c r="J164" i="80"/>
  <c r="K164" i="80"/>
  <c r="L164" i="80"/>
  <c r="N164" i="80"/>
  <c r="P164" i="80"/>
  <c r="G158" i="80"/>
  <c r="H158" i="80"/>
  <c r="I158" i="80"/>
  <c r="J158" i="80"/>
  <c r="K158" i="80"/>
  <c r="L158" i="80"/>
  <c r="N158" i="80"/>
  <c r="P158" i="80"/>
  <c r="G152" i="80"/>
  <c r="H152" i="80"/>
  <c r="I152" i="80"/>
  <c r="J152" i="80"/>
  <c r="K152" i="80"/>
  <c r="L152" i="80"/>
  <c r="N152" i="80"/>
  <c r="P152" i="80"/>
  <c r="Q285" i="80"/>
  <c r="Q279" i="80"/>
  <c r="Q273" i="80"/>
  <c r="Q267" i="80"/>
  <c r="Q261" i="80"/>
  <c r="Q255" i="80"/>
  <c r="Q249" i="80"/>
  <c r="Q243" i="80"/>
  <c r="Q237" i="80"/>
  <c r="Q231" i="80"/>
  <c r="Q225" i="80"/>
  <c r="Q219" i="80"/>
  <c r="Q213" i="80"/>
  <c r="Q207" i="80"/>
  <c r="Q201" i="80"/>
  <c r="Q195" i="80"/>
  <c r="Q182" i="80"/>
  <c r="Q176" i="80"/>
  <c r="Q170" i="80"/>
  <c r="Q164" i="80"/>
  <c r="Q158" i="80"/>
  <c r="Q152" i="80"/>
  <c r="G146" i="80"/>
  <c r="H146" i="80"/>
  <c r="I146" i="80"/>
  <c r="J146" i="80"/>
  <c r="K146" i="80"/>
  <c r="L146" i="80"/>
  <c r="N146" i="80"/>
  <c r="Q146" i="80"/>
  <c r="Q188" i="80"/>
  <c r="D285" i="80"/>
  <c r="D279" i="80"/>
  <c r="D273" i="80"/>
  <c r="D267" i="80"/>
  <c r="D261" i="80"/>
  <c r="D255" i="80"/>
  <c r="D249" i="80"/>
  <c r="D243" i="80"/>
  <c r="D237" i="80"/>
  <c r="D231" i="80"/>
  <c r="D225" i="80"/>
  <c r="D219" i="80"/>
  <c r="D213" i="80"/>
  <c r="D207" i="80"/>
  <c r="D203" i="80"/>
  <c r="E203" i="80"/>
  <c r="D204" i="80"/>
  <c r="E204" i="80"/>
  <c r="D205" i="80"/>
  <c r="E205" i="80"/>
  <c r="E202" i="80"/>
  <c r="D202" i="80"/>
  <c r="D201" i="80"/>
  <c r="D195" i="80"/>
  <c r="D188" i="80"/>
  <c r="D172" i="80"/>
  <c r="E172" i="80"/>
  <c r="D173" i="80"/>
  <c r="E173" i="80"/>
  <c r="D174" i="80"/>
  <c r="E174" i="80"/>
  <c r="E171" i="80"/>
  <c r="D171" i="80"/>
  <c r="D182" i="80"/>
  <c r="D176" i="80"/>
  <c r="D170" i="80"/>
  <c r="D164" i="80"/>
  <c r="D158" i="80"/>
  <c r="D152" i="80"/>
  <c r="D146" i="80"/>
  <c r="I89" i="80"/>
  <c r="H89" i="80"/>
  <c r="I86" i="80"/>
  <c r="H86" i="80"/>
  <c r="I82" i="80"/>
  <c r="H82" i="80"/>
  <c r="I79" i="80"/>
  <c r="H79" i="80"/>
  <c r="N89" i="80"/>
  <c r="N86" i="80"/>
  <c r="N82" i="80"/>
  <c r="N79" i="80"/>
  <c r="I74" i="80"/>
  <c r="H74" i="80"/>
  <c r="I71" i="80"/>
  <c r="H71" i="80"/>
  <c r="J89" i="77"/>
  <c r="J86" i="77"/>
  <c r="J82" i="77"/>
  <c r="J79" i="77"/>
  <c r="C109" i="77"/>
  <c r="D89" i="77"/>
  <c r="C104" i="77"/>
  <c r="E86" i="77"/>
  <c r="C114" i="77"/>
  <c r="E82" i="77"/>
  <c r="C99" i="77"/>
  <c r="E79" i="77"/>
  <c r="C120" i="77"/>
  <c r="C135" i="77"/>
  <c r="N136" i="77"/>
  <c r="N106" i="77"/>
  <c r="K121" i="77"/>
  <c r="J126" i="77"/>
  <c r="J132" i="77"/>
  <c r="I136" i="77"/>
  <c r="H100" i="77"/>
  <c r="G115" i="77"/>
  <c r="G126" i="77"/>
  <c r="H126" i="77"/>
  <c r="I126" i="77"/>
  <c r="K126" i="77"/>
  <c r="L126" i="77"/>
  <c r="N126" i="77"/>
  <c r="P126" i="77"/>
  <c r="Q126" i="77"/>
  <c r="G110" i="77"/>
  <c r="H110" i="77"/>
  <c r="I110" i="77"/>
  <c r="J110" i="77"/>
  <c r="K110" i="77"/>
  <c r="L110" i="77"/>
  <c r="N110" i="77"/>
  <c r="P110" i="77"/>
  <c r="Q110" i="77"/>
  <c r="G121" i="77"/>
  <c r="H121" i="77"/>
  <c r="I121" i="77"/>
  <c r="J121" i="77"/>
  <c r="L121" i="77"/>
  <c r="N121" i="77"/>
  <c r="P121" i="77"/>
  <c r="Q121" i="77"/>
  <c r="G136" i="77"/>
  <c r="H136" i="77"/>
  <c r="J136" i="77"/>
  <c r="K136" i="77"/>
  <c r="L136" i="77"/>
  <c r="P136" i="77"/>
  <c r="Q136" i="77"/>
  <c r="G131" i="77"/>
  <c r="H131" i="77"/>
  <c r="I131" i="77"/>
  <c r="J131" i="77"/>
  <c r="K131" i="77"/>
  <c r="L131" i="77"/>
  <c r="N131" i="77"/>
  <c r="P131" i="77"/>
  <c r="Q131" i="77"/>
  <c r="G105" i="77"/>
  <c r="H105" i="77"/>
  <c r="I105" i="77"/>
  <c r="J105" i="77"/>
  <c r="K105" i="77"/>
  <c r="L105" i="77"/>
  <c r="N105" i="77"/>
  <c r="P105" i="77"/>
  <c r="Q105" i="77"/>
  <c r="G100" i="77"/>
  <c r="I100" i="77"/>
  <c r="J100" i="77"/>
  <c r="K100" i="77"/>
  <c r="L100" i="77"/>
  <c r="N100" i="77"/>
  <c r="P100" i="77"/>
  <c r="Q100" i="77"/>
  <c r="H115" i="77"/>
  <c r="I115" i="77"/>
  <c r="J115" i="77"/>
  <c r="K115" i="77"/>
  <c r="L115" i="77"/>
  <c r="N115" i="77"/>
  <c r="P115" i="77"/>
  <c r="Q115" i="77"/>
  <c r="O242" i="54"/>
  <c r="O244" i="54"/>
  <c r="O245" i="54"/>
  <c r="O246" i="54"/>
  <c r="O247" i="54"/>
  <c r="O248" i="54"/>
  <c r="O249" i="54"/>
  <c r="O243" i="54"/>
  <c r="G210" i="77"/>
  <c r="H210" i="77"/>
  <c r="I210" i="77"/>
  <c r="J210" i="77"/>
  <c r="K210" i="77"/>
  <c r="L210" i="77"/>
  <c r="N210" i="77"/>
  <c r="G190" i="77"/>
  <c r="H190" i="77"/>
  <c r="I190" i="77"/>
  <c r="J190" i="77"/>
  <c r="K190" i="77"/>
  <c r="L190" i="77"/>
  <c r="N190" i="77"/>
  <c r="Q210" i="77"/>
  <c r="G204" i="77"/>
  <c r="H204" i="77"/>
  <c r="I204" i="77"/>
  <c r="J204" i="77"/>
  <c r="K204" i="77"/>
  <c r="L204" i="77"/>
  <c r="N204" i="77"/>
  <c r="Q204" i="77"/>
  <c r="G198" i="77"/>
  <c r="H198" i="77"/>
  <c r="I198" i="77"/>
  <c r="J198" i="77"/>
  <c r="K198" i="77"/>
  <c r="L198" i="77"/>
  <c r="N198" i="77"/>
  <c r="Q198" i="77"/>
  <c r="G184" i="77"/>
  <c r="H184" i="77"/>
  <c r="I184" i="77"/>
  <c r="J184" i="77"/>
  <c r="K184" i="77"/>
  <c r="L184" i="77"/>
  <c r="N184" i="77"/>
  <c r="Q184" i="77"/>
  <c r="G178" i="77"/>
  <c r="H178" i="77"/>
  <c r="I178" i="77"/>
  <c r="J178" i="77"/>
  <c r="K178" i="77"/>
  <c r="L178" i="77"/>
  <c r="N178" i="77"/>
  <c r="Q178" i="77"/>
  <c r="G172" i="77"/>
  <c r="H172" i="77"/>
  <c r="I172" i="77"/>
  <c r="J172" i="77"/>
  <c r="K172" i="77"/>
  <c r="L172" i="77"/>
  <c r="N172" i="77"/>
  <c r="Q172" i="77"/>
  <c r="G166" i="77"/>
  <c r="H166" i="77"/>
  <c r="I166" i="77"/>
  <c r="J166" i="77"/>
  <c r="K166" i="77"/>
  <c r="L166" i="77"/>
  <c r="N166" i="77"/>
  <c r="Q166" i="77"/>
  <c r="G160" i="77"/>
  <c r="H160" i="77"/>
  <c r="I160" i="77"/>
  <c r="J160" i="77"/>
  <c r="K160" i="77"/>
  <c r="L160" i="77"/>
  <c r="N160" i="77"/>
  <c r="Q160" i="77"/>
  <c r="G154" i="77"/>
  <c r="H154" i="77"/>
  <c r="I154" i="77"/>
  <c r="J154" i="77"/>
  <c r="K154" i="77"/>
  <c r="L154" i="77"/>
  <c r="N154" i="77"/>
  <c r="Q154" i="77"/>
  <c r="G148" i="77"/>
  <c r="H148" i="77"/>
  <c r="I148" i="77"/>
  <c r="J148" i="77"/>
  <c r="K148" i="77"/>
  <c r="L148" i="77"/>
  <c r="N148" i="77"/>
  <c r="Q148" i="77"/>
  <c r="Q190" i="77"/>
  <c r="P190" i="77"/>
  <c r="M210" i="54"/>
  <c r="M211" i="54"/>
  <c r="M212" i="54"/>
  <c r="M206" i="54"/>
  <c r="M207" i="54"/>
  <c r="M208" i="54"/>
  <c r="M209" i="54"/>
  <c r="M201" i="54"/>
  <c r="M202" i="54"/>
  <c r="M203" i="54"/>
  <c r="M204" i="54"/>
  <c r="M198" i="54"/>
  <c r="M199" i="54"/>
  <c r="M200" i="54"/>
  <c r="H86" i="77"/>
  <c r="I86" i="77"/>
  <c r="N86" i="77"/>
  <c r="H89" i="77"/>
  <c r="I89" i="77"/>
  <c r="N89" i="77"/>
  <c r="Q74" i="77"/>
  <c r="H74" i="77"/>
  <c r="I74" i="77"/>
  <c r="N74" i="77"/>
  <c r="H79" i="77"/>
  <c r="I79" i="77"/>
  <c r="N79" i="77"/>
  <c r="H82" i="77"/>
  <c r="I82" i="77"/>
  <c r="N82" i="77"/>
  <c r="Q71" i="77"/>
  <c r="H71" i="77"/>
  <c r="I71" i="77"/>
  <c r="N71" i="77"/>
  <c r="C242" i="54"/>
  <c r="K112" i="77"/>
  <c r="K111" i="77"/>
  <c r="C248" i="54"/>
  <c r="I107" i="77"/>
  <c r="I106" i="77"/>
  <c r="C244" i="54"/>
  <c r="I112" i="77"/>
  <c r="I111" i="77"/>
  <c r="C247" i="54"/>
  <c r="L112" i="77"/>
  <c r="L111" i="77"/>
  <c r="L123" i="77"/>
  <c r="L122" i="77"/>
  <c r="H128" i="77"/>
  <c r="H127" i="77"/>
  <c r="C249" i="54"/>
  <c r="C125" i="77"/>
  <c r="H123" i="77"/>
  <c r="H122" i="77"/>
  <c r="H137" i="77"/>
  <c r="C246" i="54"/>
  <c r="L128" i="77"/>
  <c r="L127" i="77"/>
  <c r="L138" i="77"/>
  <c r="L137" i="77"/>
  <c r="J137" i="77"/>
  <c r="C245" i="54"/>
  <c r="C130" i="77"/>
  <c r="N112" i="77"/>
  <c r="N111" i="77"/>
  <c r="N133" i="77"/>
  <c r="N132" i="77"/>
  <c r="K123" i="77"/>
  <c r="K122" i="77"/>
  <c r="K133" i="77"/>
  <c r="K132" i="77"/>
  <c r="J128" i="77"/>
  <c r="J127" i="77"/>
  <c r="J133" i="77"/>
  <c r="I138" i="77"/>
  <c r="I137" i="77"/>
  <c r="I133" i="77"/>
  <c r="I132" i="77"/>
  <c r="N138" i="77"/>
  <c r="N137" i="77"/>
  <c r="N107" i="77"/>
  <c r="K128" i="77"/>
  <c r="K127" i="77"/>
  <c r="K107" i="77"/>
  <c r="K106" i="77"/>
  <c r="J123" i="77"/>
  <c r="J122" i="77"/>
  <c r="J107" i="77"/>
  <c r="J106" i="77"/>
  <c r="H107" i="77"/>
  <c r="H106" i="77"/>
  <c r="L106" i="77"/>
  <c r="C243" i="54"/>
  <c r="N128" i="77"/>
  <c r="N127" i="77"/>
  <c r="N102" i="77"/>
  <c r="N101" i="77"/>
  <c r="L107" i="77"/>
  <c r="L102" i="77"/>
  <c r="L101" i="77"/>
  <c r="K138" i="77"/>
  <c r="K137" i="77"/>
  <c r="K102" i="77"/>
  <c r="K101" i="77"/>
  <c r="J112" i="77"/>
  <c r="J111" i="77"/>
  <c r="J102" i="77"/>
  <c r="J101" i="77"/>
  <c r="I123" i="77"/>
  <c r="I122" i="77"/>
  <c r="I102" i="77"/>
  <c r="I101" i="77"/>
  <c r="H132" i="77"/>
  <c r="H133" i="77"/>
  <c r="H101" i="77"/>
  <c r="N123" i="77"/>
  <c r="N122" i="77"/>
  <c r="N117" i="77"/>
  <c r="N116" i="77"/>
  <c r="L133" i="77"/>
  <c r="L132" i="77"/>
  <c r="L117" i="77"/>
  <c r="L116" i="77"/>
  <c r="K117" i="77"/>
  <c r="K116" i="77"/>
  <c r="J138" i="77"/>
  <c r="J117" i="77"/>
  <c r="J116" i="77"/>
  <c r="I116" i="77"/>
  <c r="H117" i="77"/>
  <c r="H116" i="77"/>
  <c r="I128" i="77"/>
  <c r="I127" i="77"/>
  <c r="I117" i="77"/>
  <c r="G128" i="77"/>
  <c r="G127" i="77"/>
  <c r="G112" i="77"/>
  <c r="G111" i="77"/>
  <c r="G123" i="77"/>
  <c r="G122" i="77"/>
  <c r="G138" i="77"/>
  <c r="G137" i="77"/>
  <c r="G133" i="77"/>
  <c r="G132" i="77"/>
  <c r="G107" i="77"/>
  <c r="G106" i="77"/>
  <c r="G102" i="77"/>
  <c r="G101" i="77"/>
  <c r="G117" i="77"/>
  <c r="G116" i="77"/>
  <c r="P184" i="77"/>
  <c r="D211" i="77"/>
  <c r="E211" i="77"/>
  <c r="D212" i="77"/>
  <c r="E212" i="77"/>
  <c r="D213" i="77"/>
  <c r="E213" i="77"/>
  <c r="D205" i="77"/>
  <c r="E205" i="77"/>
  <c r="D206" i="77"/>
  <c r="E206" i="77"/>
  <c r="D207" i="77"/>
  <c r="E207" i="77"/>
  <c r="D199" i="77"/>
  <c r="E199" i="77"/>
  <c r="D200" i="77"/>
  <c r="E200" i="77"/>
  <c r="D201" i="77"/>
  <c r="E201" i="77"/>
  <c r="D191" i="77"/>
  <c r="E191" i="77"/>
  <c r="D192" i="77"/>
  <c r="E192" i="77"/>
  <c r="D193" i="77"/>
  <c r="E193" i="77"/>
  <c r="E190" i="77"/>
  <c r="D190" i="77"/>
  <c r="D187" i="77"/>
  <c r="E187" i="77"/>
  <c r="D149" i="77"/>
  <c r="E149" i="77"/>
  <c r="D150" i="77"/>
  <c r="E150" i="77"/>
  <c r="D151" i="77"/>
  <c r="E151" i="77"/>
  <c r="D154" i="77"/>
  <c r="E154" i="77"/>
  <c r="D155" i="77"/>
  <c r="E155" i="77"/>
  <c r="D156" i="77"/>
  <c r="E156" i="77"/>
  <c r="D157" i="77"/>
  <c r="E157" i="77"/>
  <c r="D160" i="77"/>
  <c r="E160" i="77"/>
  <c r="D161" i="77"/>
  <c r="E161" i="77"/>
  <c r="D162" i="77"/>
  <c r="E162" i="77"/>
  <c r="D163" i="77"/>
  <c r="E163" i="77"/>
  <c r="D166" i="77"/>
  <c r="E166" i="77"/>
  <c r="D167" i="77"/>
  <c r="E167" i="77"/>
  <c r="D168" i="77"/>
  <c r="E168" i="77"/>
  <c r="D169" i="77"/>
  <c r="E169" i="77"/>
  <c r="D172" i="77"/>
  <c r="E172" i="77"/>
  <c r="D173" i="77"/>
  <c r="E173" i="77"/>
  <c r="D174" i="77"/>
  <c r="E174" i="77"/>
  <c r="D175" i="77"/>
  <c r="E175" i="77"/>
  <c r="D178" i="77"/>
  <c r="E178" i="77"/>
  <c r="D179" i="77"/>
  <c r="E179" i="77"/>
  <c r="D180" i="77"/>
  <c r="E180" i="77"/>
  <c r="D181" i="77"/>
  <c r="E181" i="77"/>
  <c r="D184" i="77"/>
  <c r="E184" i="77"/>
  <c r="D185" i="77"/>
  <c r="E185" i="77"/>
  <c r="D186" i="77"/>
  <c r="E186" i="77"/>
  <c r="D198" i="77"/>
  <c r="E198" i="77"/>
  <c r="D204" i="77"/>
  <c r="E204" i="77"/>
  <c r="D210" i="77"/>
  <c r="E210" i="77"/>
  <c r="P210" i="77"/>
  <c r="P204" i="77"/>
  <c r="P198" i="77"/>
  <c r="P178" i="77"/>
  <c r="P172" i="77"/>
  <c r="P166" i="77"/>
  <c r="P160" i="77"/>
  <c r="P154" i="77"/>
  <c r="P148" i="77"/>
  <c r="E148" i="77"/>
  <c r="D148" i="77"/>
  <c r="L240" i="53"/>
  <c r="L241" i="53"/>
  <c r="L242" i="53"/>
  <c r="L283" i="53"/>
  <c r="L284" i="53"/>
  <c r="L285" i="53"/>
  <c r="L286" i="53"/>
  <c r="L255" i="53"/>
  <c r="L256" i="53"/>
  <c r="L257" i="53"/>
  <c r="L258" i="53"/>
  <c r="L287" i="53"/>
  <c r="L288" i="53"/>
  <c r="L289" i="53"/>
  <c r="L290" i="53"/>
  <c r="L291" i="53"/>
  <c r="L292" i="53"/>
  <c r="L293" i="53"/>
  <c r="L294" i="53"/>
  <c r="L263" i="53"/>
  <c r="L264" i="53"/>
  <c r="L265" i="53"/>
  <c r="L266" i="53"/>
  <c r="L271" i="53"/>
  <c r="L272" i="53"/>
  <c r="L273" i="53"/>
  <c r="L274" i="53"/>
  <c r="L251" i="53"/>
  <c r="L252" i="53"/>
  <c r="L253" i="53"/>
  <c r="L254" i="53"/>
  <c r="L247" i="53"/>
  <c r="L248" i="53"/>
  <c r="L249" i="53"/>
  <c r="L250" i="53"/>
  <c r="L279" i="53"/>
  <c r="L280" i="53"/>
  <c r="L281" i="53"/>
  <c r="L282" i="53"/>
  <c r="L259" i="53"/>
  <c r="L260" i="53"/>
  <c r="L261" i="53"/>
  <c r="L262" i="53"/>
  <c r="P67" i="67"/>
  <c r="P65" i="67"/>
  <c r="P66" i="67"/>
  <c r="P64" i="67"/>
  <c r="P63" i="67"/>
  <c r="G50" i="67"/>
  <c r="E187" i="54"/>
  <c r="D187" i="54"/>
  <c r="D186" i="54"/>
  <c r="E186" i="54"/>
  <c r="C186" i="54"/>
  <c r="E179" i="54"/>
  <c r="D179" i="54"/>
  <c r="D178" i="54"/>
  <c r="E178" i="54"/>
  <c r="C178" i="54"/>
  <c r="E165" i="54"/>
  <c r="D165" i="54"/>
  <c r="D164" i="54"/>
  <c r="E164" i="54"/>
  <c r="C164" i="54"/>
  <c r="C190" i="54"/>
  <c r="C184" i="54"/>
  <c r="M100" i="54"/>
  <c r="M99" i="54"/>
  <c r="M108" i="54"/>
  <c r="M145" i="54"/>
  <c r="M146" i="54"/>
  <c r="M144" i="54"/>
  <c r="M143" i="54"/>
  <c r="M121" i="54"/>
  <c r="M122" i="54"/>
  <c r="M131" i="54"/>
  <c r="M132" i="54"/>
  <c r="M141" i="54"/>
  <c r="M142" i="54"/>
  <c r="M91" i="54"/>
  <c r="M117" i="54"/>
  <c r="M118" i="54"/>
  <c r="M92" i="54"/>
  <c r="M119" i="54"/>
  <c r="M120" i="54"/>
  <c r="M135" i="54"/>
  <c r="M134" i="54"/>
  <c r="M136" i="54"/>
  <c r="M133" i="54"/>
  <c r="M114" i="54"/>
  <c r="M127" i="54"/>
  <c r="M113" i="54"/>
  <c r="M128" i="54"/>
  <c r="M129" i="54"/>
  <c r="M130" i="54"/>
  <c r="M105" i="54"/>
  <c r="M106" i="54"/>
  <c r="M109" i="54"/>
  <c r="M110" i="54"/>
  <c r="M102" i="54"/>
  <c r="M101" i="54"/>
  <c r="M112" i="54"/>
  <c r="M111" i="54"/>
  <c r="M125" i="54"/>
  <c r="M126" i="54"/>
  <c r="M115" i="54"/>
  <c r="M116" i="54"/>
  <c r="M95" i="54"/>
  <c r="M98" i="54"/>
  <c r="M97" i="54"/>
  <c r="M96" i="54"/>
  <c r="M123" i="54"/>
  <c r="M124" i="54"/>
  <c r="M137" i="54"/>
  <c r="M138" i="54"/>
  <c r="M103" i="54"/>
  <c r="M94" i="54"/>
  <c r="M104" i="54"/>
  <c r="M93" i="54"/>
  <c r="M139" i="54"/>
  <c r="M140" i="54"/>
  <c r="M107" i="54"/>
  <c r="L214" i="53"/>
  <c r="L215" i="53"/>
  <c r="L216" i="53"/>
  <c r="L217" i="53"/>
  <c r="L218" i="53"/>
  <c r="L219" i="53"/>
  <c r="L220" i="53"/>
  <c r="L221" i="53"/>
  <c r="L222" i="53"/>
  <c r="L223" i="53"/>
  <c r="L224" i="53"/>
  <c r="L225" i="53"/>
  <c r="L226" i="53"/>
  <c r="L227" i="53"/>
  <c r="L228" i="53"/>
  <c r="L229" i="53"/>
  <c r="L230" i="53"/>
  <c r="L231" i="53"/>
  <c r="L232" i="53"/>
  <c r="L233" i="53"/>
  <c r="L234" i="53"/>
  <c r="L235" i="53"/>
  <c r="L236" i="53"/>
  <c r="L237" i="53"/>
  <c r="L205" i="53"/>
  <c r="L204" i="53"/>
  <c r="L203" i="53"/>
  <c r="L202" i="53"/>
  <c r="L206" i="53"/>
  <c r="L207" i="53"/>
  <c r="L208" i="53"/>
  <c r="L209" i="53"/>
  <c r="L210" i="53"/>
  <c r="L211" i="53"/>
  <c r="L212" i="53"/>
  <c r="L213" i="53"/>
  <c r="L201" i="53"/>
  <c r="L200" i="53"/>
  <c r="L199" i="53"/>
  <c r="L198" i="53"/>
  <c r="L197" i="53"/>
  <c r="L196" i="53"/>
  <c r="L195" i="53"/>
  <c r="L194" i="53"/>
  <c r="L193" i="53"/>
  <c r="L192" i="53"/>
  <c r="L191" i="53"/>
  <c r="L190" i="53"/>
  <c r="D79" i="54"/>
  <c r="E79" i="54"/>
  <c r="C79" i="54"/>
  <c r="D87" i="54"/>
  <c r="E87" i="54"/>
  <c r="C87" i="54"/>
  <c r="D74" i="54"/>
  <c r="E74" i="54"/>
  <c r="C74" i="54"/>
  <c r="D68" i="54"/>
  <c r="E68" i="54"/>
  <c r="C68" i="54"/>
  <c r="K91" i="53"/>
  <c r="K95" i="53"/>
  <c r="K92" i="53"/>
  <c r="K94" i="53"/>
  <c r="K90" i="53"/>
  <c r="K93" i="53"/>
  <c r="E89" i="54"/>
  <c r="E88" i="54"/>
  <c r="E86" i="54"/>
  <c r="D89" i="54"/>
  <c r="D88" i="54"/>
  <c r="D86" i="54"/>
  <c r="C89" i="54"/>
  <c r="C88" i="54"/>
  <c r="C86" i="54"/>
  <c r="E83" i="54"/>
  <c r="D83" i="54"/>
  <c r="C83" i="54"/>
  <c r="E82" i="54"/>
  <c r="D82" i="54"/>
  <c r="C82" i="54"/>
  <c r="E81" i="54"/>
  <c r="E80" i="54"/>
  <c r="D81" i="54"/>
  <c r="D80" i="54"/>
  <c r="C81" i="54"/>
  <c r="C80" i="54"/>
  <c r="E77" i="54"/>
  <c r="E76" i="54"/>
  <c r="D77" i="54"/>
  <c r="D76" i="54"/>
  <c r="C77" i="54"/>
  <c r="C76" i="54"/>
  <c r="E75" i="54"/>
  <c r="D75" i="54"/>
  <c r="C75" i="54"/>
  <c r="E71" i="54"/>
  <c r="E70" i="54"/>
  <c r="E69" i="54"/>
  <c r="D71" i="54"/>
  <c r="D70" i="54"/>
  <c r="D69" i="54"/>
  <c r="C71" i="54"/>
  <c r="C70" i="54"/>
  <c r="C69" i="54"/>
  <c r="C160" i="54"/>
  <c r="J50" i="67"/>
  <c r="E160" i="54"/>
  <c r="C161" i="54"/>
  <c r="C175" i="54"/>
  <c r="E162" i="54"/>
  <c r="E150" i="54"/>
  <c r="C151" i="54"/>
  <c r="C165" i="54"/>
  <c r="D176" i="54"/>
  <c r="E176" i="54"/>
  <c r="C189" i="54"/>
  <c r="D189" i="54"/>
  <c r="C179" i="54"/>
  <c r="C156" i="54"/>
  <c r="D156" i="54"/>
  <c r="E156" i="54"/>
  <c r="E181" i="54"/>
  <c r="E192" i="54"/>
  <c r="C194" i="54"/>
  <c r="E195" i="54"/>
  <c r="C183" i="54"/>
  <c r="E171" i="54"/>
  <c r="C315" i="53"/>
  <c r="C314" i="53"/>
  <c r="C313" i="53"/>
  <c r="C312" i="53"/>
  <c r="C311" i="53"/>
  <c r="C310" i="53"/>
  <c r="C309" i="53"/>
  <c r="L41" i="53"/>
  <c r="M197" i="54"/>
  <c r="M217" i="54"/>
  <c r="M218" i="54"/>
  <c r="M219" i="54"/>
  <c r="M220" i="54"/>
  <c r="C149" i="54"/>
  <c r="D149" i="54"/>
  <c r="C173" i="54"/>
  <c r="E184" i="54"/>
  <c r="C185" i="54"/>
  <c r="E185" i="54"/>
  <c r="C187" i="54"/>
  <c r="D174" i="54"/>
  <c r="C163" i="54"/>
  <c r="C153" i="54"/>
  <c r="C177" i="54"/>
  <c r="D188" i="54"/>
  <c r="E189" i="54"/>
  <c r="C191" i="54"/>
  <c r="E191" i="54"/>
  <c r="C167" i="54"/>
  <c r="E154" i="54"/>
  <c r="C155" i="54"/>
  <c r="E155" i="54"/>
  <c r="C157" i="54"/>
  <c r="C169" i="54"/>
  <c r="D169" i="54"/>
  <c r="C180" i="54"/>
  <c r="D180" i="54"/>
  <c r="C181" i="54"/>
  <c r="C193" i="54"/>
  <c r="C195" i="54"/>
  <c r="D195" i="54"/>
  <c r="C171" i="54"/>
  <c r="D171" i="54"/>
  <c r="C159" i="54"/>
  <c r="E159" i="54"/>
  <c r="D148" i="54"/>
  <c r="C148" i="54"/>
  <c r="E213" i="53"/>
  <c r="H134" i="80"/>
  <c r="G129" i="80"/>
  <c r="L129" i="80"/>
  <c r="I113" i="80"/>
  <c r="L103" i="80"/>
  <c r="L124" i="80"/>
  <c r="N98" i="80"/>
  <c r="I134" i="80"/>
  <c r="E234" i="53"/>
  <c r="E227" i="53"/>
  <c r="M235" i="54"/>
  <c r="M236" i="54"/>
  <c r="M213" i="54"/>
  <c r="M214" i="54"/>
  <c r="M215" i="54"/>
  <c r="M216" i="54"/>
  <c r="M225" i="54"/>
  <c r="M226" i="54"/>
  <c r="M227" i="54"/>
  <c r="M228" i="54"/>
  <c r="M194" i="54"/>
  <c r="M195" i="54"/>
  <c r="M192" i="54"/>
  <c r="M193" i="54"/>
  <c r="M190" i="54"/>
  <c r="M191" i="54"/>
  <c r="M188" i="54"/>
  <c r="M189" i="54"/>
  <c r="M186" i="54"/>
  <c r="M187" i="54"/>
  <c r="M184" i="54"/>
  <c r="M185" i="54"/>
  <c r="M182" i="54"/>
  <c r="M183" i="54"/>
  <c r="M180" i="54"/>
  <c r="M181" i="54"/>
  <c r="M178" i="54"/>
  <c r="M179" i="54"/>
  <c r="M176" i="54"/>
  <c r="M177" i="54"/>
  <c r="M174" i="54"/>
  <c r="M175" i="54"/>
  <c r="M172" i="54"/>
  <c r="M173" i="54"/>
  <c r="M170" i="54"/>
  <c r="M171" i="54"/>
  <c r="M168" i="54"/>
  <c r="M169" i="54"/>
  <c r="M166" i="54"/>
  <c r="M167" i="54"/>
  <c r="M164" i="54"/>
  <c r="M165" i="54"/>
  <c r="M162" i="54"/>
  <c r="M163" i="54"/>
  <c r="M160" i="54"/>
  <c r="M161" i="54"/>
  <c r="M158" i="54"/>
  <c r="M159" i="54"/>
  <c r="M156" i="54"/>
  <c r="M157" i="54"/>
  <c r="M154" i="54"/>
  <c r="M155" i="54"/>
  <c r="M152" i="54"/>
  <c r="M153" i="54"/>
  <c r="M150" i="54"/>
  <c r="M151" i="54"/>
  <c r="M148" i="54"/>
  <c r="M149" i="54"/>
  <c r="C78" i="54"/>
  <c r="C84" i="54"/>
  <c r="C85" i="54"/>
  <c r="C66" i="54"/>
  <c r="D66" i="54"/>
  <c r="E66" i="54"/>
  <c r="C67" i="54"/>
  <c r="D67" i="54"/>
  <c r="E67" i="54"/>
  <c r="N74" i="80"/>
  <c r="H111" i="77"/>
  <c r="D78" i="54"/>
  <c r="D84" i="54"/>
  <c r="E78" i="54"/>
  <c r="E84" i="54"/>
  <c r="D72" i="54"/>
  <c r="M64" i="54"/>
  <c r="M63" i="54"/>
  <c r="L88" i="53"/>
  <c r="L87" i="53"/>
  <c r="E72" i="54"/>
  <c r="C72" i="54"/>
  <c r="D85" i="54"/>
  <c r="E85" i="54"/>
  <c r="C73" i="54"/>
  <c r="D73" i="54"/>
  <c r="E73" i="54"/>
  <c r="L26" i="81"/>
  <c r="M234" i="54"/>
  <c r="M233" i="54"/>
  <c r="M237" i="54"/>
  <c r="M238" i="54"/>
  <c r="M239" i="54"/>
  <c r="M240" i="54"/>
  <c r="M229" i="54"/>
  <c r="M230" i="54"/>
  <c r="M231" i="54"/>
  <c r="M232" i="54"/>
  <c r="M205" i="54"/>
  <c r="M222" i="54"/>
  <c r="M223" i="54"/>
  <c r="M224" i="54"/>
  <c r="M221" i="54"/>
  <c r="M46" i="54"/>
  <c r="M25" i="54"/>
  <c r="M6" i="54"/>
  <c r="M57" i="54"/>
  <c r="L62" i="53"/>
  <c r="L28" i="53"/>
  <c r="L131" i="53"/>
  <c r="L47" i="53"/>
  <c r="L179" i="53"/>
  <c r="L57" i="53"/>
  <c r="L132" i="53"/>
  <c r="L37" i="53"/>
  <c r="L180" i="53"/>
  <c r="L60" i="53"/>
  <c r="L61" i="53"/>
  <c r="L185" i="53"/>
  <c r="L239" i="53"/>
  <c r="L33" i="53"/>
  <c r="L186" i="53"/>
  <c r="L68" i="53"/>
  <c r="L187" i="53"/>
  <c r="L29" i="53"/>
  <c r="L188" i="53"/>
  <c r="L58" i="53"/>
  <c r="L144" i="53"/>
  <c r="L77" i="53"/>
  <c r="L160" i="53"/>
  <c r="L66" i="53"/>
  <c r="L143" i="53"/>
  <c r="L34" i="53"/>
  <c r="L159" i="53"/>
  <c r="L76" i="53"/>
  <c r="L135" i="53"/>
  <c r="L79" i="53"/>
  <c r="L169" i="53"/>
  <c r="L54" i="53"/>
  <c r="L136" i="53"/>
  <c r="L52" i="53"/>
  <c r="L170" i="53"/>
  <c r="L74" i="53"/>
  <c r="L162" i="53"/>
  <c r="L70" i="53"/>
  <c r="L161" i="53"/>
  <c r="L39" i="53"/>
  <c r="L168" i="53"/>
  <c r="L78" i="53"/>
  <c r="L167" i="53"/>
  <c r="L82" i="53"/>
  <c r="L152" i="53"/>
  <c r="L59" i="53"/>
  <c r="L151" i="53"/>
  <c r="L50" i="53"/>
  <c r="L153" i="53"/>
  <c r="L43" i="53"/>
  <c r="L154" i="53"/>
  <c r="L55" i="53"/>
  <c r="L141" i="53"/>
  <c r="L35" i="53"/>
  <c r="L181" i="53"/>
  <c r="L71" i="53"/>
  <c r="L182" i="53"/>
  <c r="L32" i="53"/>
  <c r="L142" i="53"/>
  <c r="L30" i="53"/>
  <c r="L51" i="53"/>
  <c r="L120" i="53"/>
  <c r="L53" i="53"/>
  <c r="L119" i="53"/>
  <c r="L73" i="53"/>
  <c r="L145" i="53"/>
  <c r="L72" i="53"/>
  <c r="L146" i="53"/>
  <c r="L56" i="53"/>
  <c r="L63" i="53"/>
  <c r="L65" i="53"/>
  <c r="L49" i="53"/>
  <c r="L75" i="53"/>
  <c r="L149" i="53"/>
  <c r="L83" i="53"/>
  <c r="L150" i="53"/>
  <c r="L84" i="53"/>
  <c r="L164" i="53"/>
  <c r="L85" i="53"/>
  <c r="L163" i="53"/>
  <c r="L86" i="53"/>
  <c r="L44" i="53"/>
  <c r="L125" i="53"/>
  <c r="L36" i="53"/>
  <c r="L126" i="53"/>
  <c r="L42" i="53"/>
  <c r="L129" i="53"/>
  <c r="L26" i="53"/>
  <c r="L130" i="53"/>
  <c r="L3" i="53"/>
  <c r="L133" i="53"/>
  <c r="L244" i="53"/>
  <c r="L4" i="53"/>
  <c r="L123" i="53"/>
  <c r="L245" i="53"/>
  <c r="L5" i="53"/>
  <c r="L124" i="53"/>
  <c r="L246" i="53"/>
  <c r="L6" i="53"/>
  <c r="L147" i="53"/>
  <c r="L267" i="53"/>
  <c r="L7" i="53"/>
  <c r="L148" i="53"/>
  <c r="L268" i="53"/>
  <c r="L8" i="53"/>
  <c r="L157" i="53"/>
  <c r="L269" i="53"/>
  <c r="L9" i="53"/>
  <c r="L158" i="53"/>
  <c r="L270" i="53"/>
  <c r="L10" i="53"/>
  <c r="L299" i="53"/>
  <c r="L11" i="53"/>
  <c r="L300" i="53"/>
  <c r="L12" i="53"/>
  <c r="L166" i="53"/>
  <c r="L301" i="53"/>
  <c r="L13" i="53"/>
  <c r="L165" i="53"/>
  <c r="L302" i="53"/>
  <c r="L14" i="53"/>
  <c r="L176" i="53"/>
  <c r="L295" i="53"/>
  <c r="L15" i="53"/>
  <c r="L175" i="53"/>
  <c r="L296" i="53"/>
  <c r="L16" i="53"/>
  <c r="L122" i="53"/>
  <c r="L297" i="53"/>
  <c r="L17" i="53"/>
  <c r="L121" i="53"/>
  <c r="L298" i="53"/>
  <c r="L18" i="53"/>
  <c r="L171" i="53"/>
  <c r="L275" i="53"/>
  <c r="L19" i="53"/>
  <c r="L172" i="53"/>
  <c r="L276" i="53"/>
  <c r="L20" i="53"/>
  <c r="L174" i="53"/>
  <c r="L277" i="53"/>
  <c r="L21" i="53"/>
  <c r="L173" i="53"/>
  <c r="L278" i="53"/>
  <c r="L22" i="53"/>
  <c r="L155" i="53"/>
  <c r="L303" i="53"/>
  <c r="L23" i="53"/>
  <c r="L156" i="53"/>
  <c r="L304" i="53"/>
  <c r="L24" i="53"/>
  <c r="L183" i="53"/>
  <c r="L305" i="53"/>
  <c r="L25" i="53"/>
  <c r="L184" i="53"/>
  <c r="L306" i="53"/>
  <c r="L27" i="53"/>
  <c r="L117" i="53"/>
  <c r="L38" i="53"/>
  <c r="L118" i="53"/>
  <c r="L31" i="53"/>
  <c r="L138" i="53"/>
  <c r="L137" i="53"/>
  <c r="L81" i="53"/>
  <c r="L67" i="53"/>
  <c r="L127" i="53"/>
  <c r="L80" i="53"/>
  <c r="L177" i="53"/>
  <c r="L48" i="53"/>
  <c r="L128" i="53"/>
  <c r="L69" i="53"/>
  <c r="L178" i="53"/>
  <c r="L40" i="53"/>
  <c r="L116" i="53"/>
  <c r="L45" i="53"/>
  <c r="L115" i="53"/>
  <c r="L46" i="53"/>
  <c r="L139" i="53"/>
  <c r="L64" i="53"/>
  <c r="L140" i="53"/>
  <c r="L243" i="53"/>
  <c r="L134" i="53"/>
  <c r="L2" i="53"/>
  <c r="D209" i="53"/>
  <c r="E221" i="53"/>
  <c r="C220" i="53"/>
  <c r="E233" i="53"/>
  <c r="D232" i="53"/>
  <c r="D218" i="53"/>
  <c r="E218" i="53"/>
  <c r="E204" i="53"/>
  <c r="D216" i="53"/>
  <c r="D228" i="53"/>
  <c r="D202" i="53"/>
  <c r="M32" i="54"/>
  <c r="M52" i="54"/>
  <c r="M2" i="54"/>
  <c r="M23" i="54"/>
  <c r="M33" i="54"/>
  <c r="M43" i="54"/>
  <c r="M10" i="54"/>
  <c r="M4" i="54"/>
  <c r="M62" i="54"/>
  <c r="M34" i="54"/>
  <c r="M9" i="54"/>
  <c r="M39" i="54"/>
  <c r="M47" i="54"/>
  <c r="M22" i="54"/>
  <c r="M17" i="54"/>
  <c r="M44" i="54"/>
  <c r="M13" i="54"/>
  <c r="M45" i="54"/>
  <c r="M26" i="54"/>
  <c r="M3" i="54"/>
  <c r="M5" i="54"/>
  <c r="M7" i="54"/>
  <c r="M20" i="54"/>
  <c r="M36" i="54"/>
  <c r="M8" i="54"/>
  <c r="M12" i="54"/>
  <c r="M24" i="54"/>
  <c r="M51" i="54"/>
  <c r="M54" i="54"/>
  <c r="M41" i="54"/>
  <c r="M21" i="54"/>
  <c r="M55" i="54"/>
  <c r="M35" i="54"/>
  <c r="M61" i="54"/>
  <c r="M31" i="54"/>
  <c r="M56" i="54"/>
  <c r="M11" i="54"/>
  <c r="M40" i="54"/>
  <c r="M27" i="54"/>
  <c r="M38" i="54"/>
  <c r="M14" i="54"/>
  <c r="M18" i="54"/>
  <c r="M58" i="54"/>
  <c r="M30" i="54"/>
  <c r="M50" i="54"/>
  <c r="M53" i="54"/>
  <c r="M59" i="54"/>
  <c r="M15" i="54"/>
  <c r="M29" i="54"/>
  <c r="M49" i="54"/>
  <c r="M42" i="54"/>
  <c r="M48" i="54"/>
  <c r="M28" i="54"/>
  <c r="M16" i="54"/>
  <c r="M60" i="54"/>
  <c r="M19" i="54"/>
  <c r="M37" i="54"/>
  <c r="C218" i="53"/>
  <c r="C213" i="53"/>
  <c r="C225" i="53"/>
  <c r="C223" i="53"/>
  <c r="C211" i="53"/>
  <c r="C221" i="53"/>
  <c r="C233" i="53"/>
  <c r="C219" i="53"/>
  <c r="C207" i="53"/>
  <c r="C217" i="53"/>
  <c r="C203" i="53"/>
  <c r="P355" i="7"/>
  <c r="J355" i="7"/>
  <c r="R355" i="7"/>
  <c r="T355" i="7"/>
  <c r="P354" i="7"/>
  <c r="J354" i="7"/>
  <c r="R354" i="7"/>
  <c r="T354" i="7"/>
  <c r="P353" i="7"/>
  <c r="J353" i="7"/>
  <c r="R353" i="7"/>
  <c r="T353" i="7"/>
  <c r="N351" i="7"/>
  <c r="M351" i="7"/>
  <c r="L351" i="7"/>
  <c r="P351" i="7"/>
  <c r="H351" i="7"/>
  <c r="G351" i="7"/>
  <c r="F351" i="7"/>
  <c r="J351" i="7"/>
  <c r="R351" i="7"/>
  <c r="T351" i="7"/>
  <c r="P349" i="7"/>
  <c r="J349" i="7"/>
  <c r="R349" i="7"/>
  <c r="T349" i="7"/>
  <c r="P348" i="7"/>
  <c r="J348" i="7"/>
  <c r="R348" i="7"/>
  <c r="T348" i="7"/>
  <c r="P347" i="7"/>
  <c r="J347" i="7"/>
  <c r="R347" i="7"/>
  <c r="T347" i="7"/>
  <c r="N345" i="7"/>
  <c r="M345" i="7"/>
  <c r="L345" i="7"/>
  <c r="P345" i="7"/>
  <c r="H345" i="7"/>
  <c r="G345" i="7"/>
  <c r="F345" i="7"/>
  <c r="J345" i="7"/>
  <c r="R345" i="7"/>
  <c r="T345" i="7"/>
  <c r="P343" i="7"/>
  <c r="J343" i="7"/>
  <c r="R343" i="7"/>
  <c r="T343" i="7"/>
  <c r="P342" i="7"/>
  <c r="J342" i="7"/>
  <c r="R342" i="7"/>
  <c r="T342" i="7"/>
  <c r="P341" i="7"/>
  <c r="J341" i="7"/>
  <c r="R341" i="7"/>
  <c r="T341" i="7"/>
  <c r="N339" i="7"/>
  <c r="M339" i="7"/>
  <c r="L339" i="7"/>
  <c r="P339" i="7"/>
  <c r="H339" i="7"/>
  <c r="G339" i="7"/>
  <c r="F339" i="7"/>
  <c r="J339" i="7"/>
  <c r="R339" i="7"/>
  <c r="T339" i="7"/>
  <c r="P337" i="7"/>
  <c r="J337" i="7"/>
  <c r="R337" i="7"/>
  <c r="T337" i="7"/>
  <c r="P336" i="7"/>
  <c r="J336" i="7"/>
  <c r="R336" i="7"/>
  <c r="T336" i="7"/>
  <c r="P335" i="7"/>
  <c r="J335" i="7"/>
  <c r="R335" i="7"/>
  <c r="T335" i="7"/>
  <c r="N333" i="7"/>
  <c r="M333" i="7"/>
  <c r="L333" i="7"/>
  <c r="P333" i="7"/>
  <c r="H333" i="7"/>
  <c r="G333" i="7"/>
  <c r="F333" i="7"/>
  <c r="J333" i="7"/>
  <c r="R333" i="7"/>
  <c r="T333" i="7"/>
  <c r="P331" i="7"/>
  <c r="J331" i="7"/>
  <c r="R331" i="7"/>
  <c r="T331" i="7"/>
  <c r="P330" i="7"/>
  <c r="J330" i="7"/>
  <c r="R330" i="7"/>
  <c r="T330" i="7"/>
  <c r="P329" i="7"/>
  <c r="J329" i="7"/>
  <c r="R329" i="7"/>
  <c r="T329" i="7"/>
  <c r="N327" i="7"/>
  <c r="M327" i="7"/>
  <c r="L327" i="7"/>
  <c r="P327" i="7"/>
  <c r="H327" i="7"/>
  <c r="G327" i="7"/>
  <c r="F327" i="7"/>
  <c r="J327" i="7"/>
  <c r="R327" i="7"/>
  <c r="T327" i="7"/>
  <c r="P325" i="7"/>
  <c r="J325" i="7"/>
  <c r="R325" i="7"/>
  <c r="T325" i="7"/>
  <c r="P324" i="7"/>
  <c r="J324" i="7"/>
  <c r="R324" i="7"/>
  <c r="T324" i="7"/>
  <c r="P323" i="7"/>
  <c r="J323" i="7"/>
  <c r="R323" i="7"/>
  <c r="T323" i="7"/>
  <c r="N321" i="7"/>
  <c r="M321" i="7"/>
  <c r="L321" i="7"/>
  <c r="P321" i="7"/>
  <c r="H321" i="7"/>
  <c r="G321" i="7"/>
  <c r="F321" i="7"/>
  <c r="J321" i="7"/>
  <c r="R321" i="7"/>
  <c r="T321" i="7"/>
  <c r="P319" i="7"/>
  <c r="J319" i="7"/>
  <c r="R319" i="7"/>
  <c r="T319" i="7"/>
  <c r="P318" i="7"/>
  <c r="J318" i="7"/>
  <c r="R318" i="7"/>
  <c r="T318" i="7"/>
  <c r="P317" i="7"/>
  <c r="J317" i="7"/>
  <c r="R317" i="7"/>
  <c r="T317" i="7"/>
  <c r="N315" i="7"/>
  <c r="M315" i="7"/>
  <c r="L315" i="7"/>
  <c r="P315" i="7"/>
  <c r="H315" i="7"/>
  <c r="G315" i="7"/>
  <c r="F315" i="7"/>
  <c r="J315" i="7"/>
  <c r="R315" i="7"/>
  <c r="T315" i="7"/>
  <c r="P313" i="7"/>
  <c r="J313" i="7"/>
  <c r="R313" i="7"/>
  <c r="T313" i="7"/>
  <c r="P312" i="7"/>
  <c r="J312" i="7"/>
  <c r="R312" i="7"/>
  <c r="T312" i="7"/>
  <c r="P311" i="7"/>
  <c r="J311" i="7"/>
  <c r="R311" i="7"/>
  <c r="T311" i="7"/>
  <c r="N309" i="7"/>
  <c r="M309" i="7"/>
  <c r="L309" i="7"/>
  <c r="P309" i="7"/>
  <c r="H309" i="7"/>
  <c r="G309" i="7"/>
  <c r="F309" i="7"/>
  <c r="J309" i="7"/>
  <c r="R309" i="7"/>
  <c r="T309" i="7"/>
  <c r="P307" i="7"/>
  <c r="J307" i="7"/>
  <c r="R307" i="7"/>
  <c r="T307" i="7"/>
  <c r="P306" i="7"/>
  <c r="J306" i="7"/>
  <c r="R306" i="7"/>
  <c r="T306" i="7"/>
  <c r="P305" i="7"/>
  <c r="J305" i="7"/>
  <c r="R305" i="7"/>
  <c r="T305" i="7"/>
  <c r="N303" i="7"/>
  <c r="M303" i="7"/>
  <c r="L303" i="7"/>
  <c r="P303" i="7"/>
  <c r="H303" i="7"/>
  <c r="G303" i="7"/>
  <c r="F303" i="7"/>
  <c r="J303" i="7"/>
  <c r="R303" i="7"/>
  <c r="T303" i="7"/>
  <c r="P301" i="7"/>
  <c r="J301" i="7"/>
  <c r="R301" i="7"/>
  <c r="T301" i="7"/>
  <c r="P300" i="7"/>
  <c r="J300" i="7"/>
  <c r="R300" i="7"/>
  <c r="T300" i="7"/>
  <c r="P299" i="7"/>
  <c r="J299" i="7"/>
  <c r="R299" i="7"/>
  <c r="T299" i="7"/>
  <c r="N297" i="7"/>
  <c r="M297" i="7"/>
  <c r="L297" i="7"/>
  <c r="P297" i="7"/>
  <c r="H297" i="7"/>
  <c r="G297" i="7"/>
  <c r="F297" i="7"/>
  <c r="J297" i="7"/>
  <c r="R297" i="7"/>
  <c r="T297" i="7"/>
  <c r="P295" i="7"/>
  <c r="J295" i="7"/>
  <c r="R295" i="7"/>
  <c r="T295" i="7"/>
  <c r="P294" i="7"/>
  <c r="J294" i="7"/>
  <c r="R294" i="7"/>
  <c r="T294" i="7"/>
  <c r="P293" i="7"/>
  <c r="J293" i="7"/>
  <c r="R293" i="7"/>
  <c r="T293" i="7"/>
  <c r="N291" i="7"/>
  <c r="M291" i="7"/>
  <c r="L291" i="7"/>
  <c r="P291" i="7"/>
  <c r="H291" i="7"/>
  <c r="G291" i="7"/>
  <c r="F291" i="7"/>
  <c r="J291" i="7"/>
  <c r="R291" i="7"/>
  <c r="T291" i="7"/>
  <c r="P289" i="7"/>
  <c r="J289" i="7"/>
  <c r="R289" i="7"/>
  <c r="T289" i="7"/>
  <c r="P288" i="7"/>
  <c r="J288" i="7"/>
  <c r="R288" i="7"/>
  <c r="T288" i="7"/>
  <c r="P287" i="7"/>
  <c r="J287" i="7"/>
  <c r="R287" i="7"/>
  <c r="T287" i="7"/>
  <c r="N285" i="7"/>
  <c r="M285" i="7"/>
  <c r="L285" i="7"/>
  <c r="P285" i="7"/>
  <c r="H285" i="7"/>
  <c r="G285" i="7"/>
  <c r="F285" i="7"/>
  <c r="J285" i="7"/>
  <c r="R285" i="7"/>
  <c r="T285" i="7"/>
  <c r="P283" i="7"/>
  <c r="J283" i="7"/>
  <c r="R283" i="7"/>
  <c r="T283" i="7"/>
  <c r="P282" i="7"/>
  <c r="J282" i="7"/>
  <c r="R282" i="7"/>
  <c r="T282" i="7"/>
  <c r="P281" i="7"/>
  <c r="J281" i="7"/>
  <c r="R281" i="7"/>
  <c r="T281" i="7"/>
  <c r="N279" i="7"/>
  <c r="M279" i="7"/>
  <c r="L279" i="7"/>
  <c r="P279" i="7"/>
  <c r="H279" i="7"/>
  <c r="G279" i="7"/>
  <c r="F279" i="7"/>
  <c r="J279" i="7"/>
  <c r="R279" i="7"/>
  <c r="T279" i="7"/>
  <c r="P277" i="7"/>
  <c r="J277" i="7"/>
  <c r="R277" i="7"/>
  <c r="T277" i="7"/>
  <c r="P276" i="7"/>
  <c r="J276" i="7"/>
  <c r="R276" i="7"/>
  <c r="T276" i="7"/>
  <c r="P275" i="7"/>
  <c r="J275" i="7"/>
  <c r="R275" i="7"/>
  <c r="T275" i="7"/>
  <c r="N273" i="7"/>
  <c r="M273" i="7"/>
  <c r="L273" i="7"/>
  <c r="P273" i="7"/>
  <c r="H273" i="7"/>
  <c r="G273" i="7"/>
  <c r="F273" i="7"/>
  <c r="J273" i="7"/>
  <c r="R273" i="7"/>
  <c r="T273" i="7"/>
  <c r="P271" i="7"/>
  <c r="J271" i="7"/>
  <c r="R271" i="7"/>
  <c r="T271" i="7"/>
  <c r="P270" i="7"/>
  <c r="J270" i="7"/>
  <c r="R270" i="7"/>
  <c r="T270" i="7"/>
  <c r="P269" i="7"/>
  <c r="J269" i="7"/>
  <c r="R269" i="7"/>
  <c r="T269" i="7"/>
  <c r="N267" i="7"/>
  <c r="M267" i="7"/>
  <c r="L267" i="7"/>
  <c r="P267" i="7"/>
  <c r="H267" i="7"/>
  <c r="G267" i="7"/>
  <c r="F267" i="7"/>
  <c r="J267" i="7"/>
  <c r="R267" i="7"/>
  <c r="T267" i="7"/>
  <c r="P265" i="7"/>
  <c r="J265" i="7"/>
  <c r="R265" i="7"/>
  <c r="T265" i="7"/>
  <c r="P264" i="7"/>
  <c r="J264" i="7"/>
  <c r="R264" i="7"/>
  <c r="T264" i="7"/>
  <c r="P263" i="7"/>
  <c r="J263" i="7"/>
  <c r="R263" i="7"/>
  <c r="T263" i="7"/>
  <c r="N261" i="7"/>
  <c r="M261" i="7"/>
  <c r="L261" i="7"/>
  <c r="P261" i="7"/>
  <c r="H261" i="7"/>
  <c r="G261" i="7"/>
  <c r="F261" i="7"/>
  <c r="J261" i="7"/>
  <c r="R261" i="7"/>
  <c r="T261" i="7"/>
  <c r="P259" i="7"/>
  <c r="J259" i="7"/>
  <c r="R259" i="7"/>
  <c r="T259" i="7"/>
  <c r="P258" i="7"/>
  <c r="J258" i="7"/>
  <c r="R258" i="7"/>
  <c r="T258" i="7"/>
  <c r="P257" i="7"/>
  <c r="J257" i="7"/>
  <c r="R257" i="7"/>
  <c r="T257" i="7"/>
  <c r="N255" i="7"/>
  <c r="M255" i="7"/>
  <c r="L255" i="7"/>
  <c r="P255" i="7"/>
  <c r="H255" i="7"/>
  <c r="G255" i="7"/>
  <c r="F255" i="7"/>
  <c r="J255" i="7"/>
  <c r="R255" i="7"/>
  <c r="T255" i="7"/>
  <c r="P253" i="7"/>
  <c r="J253" i="7"/>
  <c r="R253" i="7"/>
  <c r="T253" i="7"/>
  <c r="P252" i="7"/>
  <c r="J252" i="7"/>
  <c r="R252" i="7"/>
  <c r="T252" i="7"/>
  <c r="P251" i="7"/>
  <c r="J251" i="7"/>
  <c r="R251" i="7"/>
  <c r="T251" i="7"/>
  <c r="N249" i="7"/>
  <c r="M249" i="7"/>
  <c r="L249" i="7"/>
  <c r="P249" i="7"/>
  <c r="H249" i="7"/>
  <c r="G249" i="7"/>
  <c r="F249" i="7"/>
  <c r="J249" i="7"/>
  <c r="R249" i="7"/>
  <c r="T249" i="7"/>
  <c r="P247" i="7"/>
  <c r="J247" i="7"/>
  <c r="R247" i="7"/>
  <c r="T247" i="7"/>
  <c r="P246" i="7"/>
  <c r="J246" i="7"/>
  <c r="R246" i="7"/>
  <c r="T246" i="7"/>
  <c r="P245" i="7"/>
  <c r="J245" i="7"/>
  <c r="R245" i="7"/>
  <c r="T245" i="7"/>
  <c r="N243" i="7"/>
  <c r="M243" i="7"/>
  <c r="L243" i="7"/>
  <c r="P243" i="7"/>
  <c r="H243" i="7"/>
  <c r="G243" i="7"/>
  <c r="F243" i="7"/>
  <c r="J243" i="7"/>
  <c r="R243" i="7"/>
  <c r="T243" i="7"/>
  <c r="P241" i="7"/>
  <c r="J241" i="7"/>
  <c r="R241" i="7"/>
  <c r="T241" i="7"/>
  <c r="P240" i="7"/>
  <c r="J240" i="7"/>
  <c r="R240" i="7"/>
  <c r="T240" i="7"/>
  <c r="P239" i="7"/>
  <c r="J239" i="7"/>
  <c r="R239" i="7"/>
  <c r="T239" i="7"/>
  <c r="N237" i="7"/>
  <c r="M237" i="7"/>
  <c r="L237" i="7"/>
  <c r="P237" i="7"/>
  <c r="H237" i="7"/>
  <c r="G237" i="7"/>
  <c r="F237" i="7"/>
  <c r="J237" i="7"/>
  <c r="R237" i="7"/>
  <c r="T237" i="7"/>
  <c r="P235" i="7"/>
  <c r="J235" i="7"/>
  <c r="R235" i="7"/>
  <c r="T235" i="7"/>
  <c r="P234" i="7"/>
  <c r="J234" i="7"/>
  <c r="R234" i="7"/>
  <c r="T234" i="7"/>
  <c r="P233" i="7"/>
  <c r="J233" i="7"/>
  <c r="R233" i="7"/>
  <c r="T233" i="7"/>
  <c r="N231" i="7"/>
  <c r="M231" i="7"/>
  <c r="L231" i="7"/>
  <c r="P231" i="7"/>
  <c r="H231" i="7"/>
  <c r="G231" i="7"/>
  <c r="F231" i="7"/>
  <c r="J231" i="7"/>
  <c r="R231" i="7"/>
  <c r="T231" i="7"/>
  <c r="P229" i="7"/>
  <c r="J229" i="7"/>
  <c r="R229" i="7"/>
  <c r="T229" i="7"/>
  <c r="P228" i="7"/>
  <c r="J228" i="7"/>
  <c r="R228" i="7"/>
  <c r="T228" i="7"/>
  <c r="P227" i="7"/>
  <c r="J227" i="7"/>
  <c r="R227" i="7"/>
  <c r="T227" i="7"/>
  <c r="N225" i="7"/>
  <c r="M225" i="7"/>
  <c r="L225" i="7"/>
  <c r="P225" i="7"/>
  <c r="H225" i="7"/>
  <c r="G225" i="7"/>
  <c r="F225" i="7"/>
  <c r="J225" i="7"/>
  <c r="R225" i="7"/>
  <c r="T225" i="7"/>
  <c r="P223" i="7"/>
  <c r="J223" i="7"/>
  <c r="R223" i="7"/>
  <c r="T223" i="7"/>
  <c r="P222" i="7"/>
  <c r="J222" i="7"/>
  <c r="R222" i="7"/>
  <c r="T222" i="7"/>
  <c r="P221" i="7"/>
  <c r="J221" i="7"/>
  <c r="R221" i="7"/>
  <c r="T221" i="7"/>
  <c r="N219" i="7"/>
  <c r="M219" i="7"/>
  <c r="L219" i="7"/>
  <c r="P219" i="7"/>
  <c r="H219" i="7"/>
  <c r="G219" i="7"/>
  <c r="F219" i="7"/>
  <c r="J219" i="7"/>
  <c r="R219" i="7"/>
  <c r="T219" i="7"/>
  <c r="P217" i="7"/>
  <c r="J217" i="7"/>
  <c r="R217" i="7"/>
  <c r="T217" i="7"/>
  <c r="P216" i="7"/>
  <c r="J216" i="7"/>
  <c r="R216" i="7"/>
  <c r="T216" i="7"/>
  <c r="P215" i="7"/>
  <c r="J215" i="7"/>
  <c r="R215" i="7"/>
  <c r="T215" i="7"/>
  <c r="N213" i="7"/>
  <c r="M213" i="7"/>
  <c r="L213" i="7"/>
  <c r="P213" i="7"/>
  <c r="H213" i="7"/>
  <c r="G213" i="7"/>
  <c r="F213" i="7"/>
  <c r="J213" i="7"/>
  <c r="R213" i="7"/>
  <c r="T213" i="7"/>
  <c r="P210" i="7"/>
  <c r="J210" i="7"/>
  <c r="R210" i="7"/>
  <c r="T210" i="7"/>
  <c r="P209" i="7"/>
  <c r="J209" i="7"/>
  <c r="R209" i="7"/>
  <c r="T209" i="7"/>
  <c r="P208" i="7"/>
  <c r="J208" i="7"/>
  <c r="R208" i="7"/>
  <c r="T208" i="7"/>
  <c r="N206" i="7"/>
  <c r="M206" i="7"/>
  <c r="L206" i="7"/>
  <c r="P206" i="7"/>
  <c r="H206" i="7"/>
  <c r="G206" i="7"/>
  <c r="F206" i="7"/>
  <c r="J206" i="7"/>
  <c r="R206" i="7"/>
  <c r="T206" i="7"/>
  <c r="P204" i="7"/>
  <c r="J204" i="7"/>
  <c r="R204" i="7"/>
  <c r="T204" i="7"/>
  <c r="P203" i="7"/>
  <c r="J203" i="7"/>
  <c r="R203" i="7"/>
  <c r="T203" i="7"/>
  <c r="P202" i="7"/>
  <c r="J202" i="7"/>
  <c r="R202" i="7"/>
  <c r="T202" i="7"/>
  <c r="N200" i="7"/>
  <c r="M200" i="7"/>
  <c r="L200" i="7"/>
  <c r="P200" i="7"/>
  <c r="H200" i="7"/>
  <c r="G200" i="7"/>
  <c r="F200" i="7"/>
  <c r="J200" i="7"/>
  <c r="R200" i="7"/>
  <c r="T200" i="7"/>
  <c r="P198" i="7"/>
  <c r="J198" i="7"/>
  <c r="R198" i="7"/>
  <c r="T198" i="7"/>
  <c r="P197" i="7"/>
  <c r="J197" i="7"/>
  <c r="R197" i="7"/>
  <c r="T197" i="7"/>
  <c r="P196" i="7"/>
  <c r="J196" i="7"/>
  <c r="R196" i="7"/>
  <c r="T196" i="7"/>
  <c r="N194" i="7"/>
  <c r="M194" i="7"/>
  <c r="L194" i="7"/>
  <c r="P194" i="7"/>
  <c r="H194" i="7"/>
  <c r="G194" i="7"/>
  <c r="F194" i="7"/>
  <c r="J194" i="7"/>
  <c r="R194" i="7"/>
  <c r="T194" i="7"/>
  <c r="P192" i="7"/>
  <c r="J192" i="7"/>
  <c r="R192" i="7"/>
  <c r="T192" i="7"/>
  <c r="P191" i="7"/>
  <c r="J191" i="7"/>
  <c r="R191" i="7"/>
  <c r="T191" i="7"/>
  <c r="P190" i="7"/>
  <c r="J190" i="7"/>
  <c r="R190" i="7"/>
  <c r="T190" i="7"/>
  <c r="N188" i="7"/>
  <c r="M188" i="7"/>
  <c r="L188" i="7"/>
  <c r="P188" i="7"/>
  <c r="H188" i="7"/>
  <c r="G188" i="7"/>
  <c r="F188" i="7"/>
  <c r="J188" i="7"/>
  <c r="R188" i="7"/>
  <c r="T188" i="7"/>
  <c r="P186" i="7"/>
  <c r="J186" i="7"/>
  <c r="R186" i="7"/>
  <c r="T186" i="7"/>
  <c r="P185" i="7"/>
  <c r="J185" i="7"/>
  <c r="R185" i="7"/>
  <c r="T185" i="7"/>
  <c r="P184" i="7"/>
  <c r="J184" i="7"/>
  <c r="R184" i="7"/>
  <c r="T184" i="7"/>
  <c r="N182" i="7"/>
  <c r="M182" i="7"/>
  <c r="L182" i="7"/>
  <c r="P182" i="7"/>
  <c r="F182" i="7"/>
  <c r="G182" i="7"/>
  <c r="H182" i="7"/>
  <c r="J182" i="7"/>
  <c r="R182" i="7"/>
  <c r="T182" i="7"/>
  <c r="P180" i="7"/>
  <c r="J180" i="7"/>
  <c r="R180" i="7"/>
  <c r="T180" i="7"/>
  <c r="P179" i="7"/>
  <c r="J179" i="7"/>
  <c r="R179" i="7"/>
  <c r="T179" i="7"/>
  <c r="P178" i="7"/>
  <c r="J178" i="7"/>
  <c r="R178" i="7"/>
  <c r="T178" i="7"/>
  <c r="N176" i="7"/>
  <c r="M176" i="7"/>
  <c r="L176" i="7"/>
  <c r="P176" i="7"/>
  <c r="F176" i="7"/>
  <c r="G176" i="7"/>
  <c r="H176" i="7"/>
  <c r="J176" i="7"/>
  <c r="R176" i="7"/>
  <c r="T176" i="7"/>
  <c r="P174" i="7"/>
  <c r="J174" i="7"/>
  <c r="R174" i="7"/>
  <c r="T174" i="7"/>
  <c r="P173" i="7"/>
  <c r="J173" i="7"/>
  <c r="R173" i="7"/>
  <c r="T173" i="7"/>
  <c r="P172" i="7"/>
  <c r="J172" i="7"/>
  <c r="R172" i="7"/>
  <c r="T172" i="7"/>
  <c r="N170" i="7"/>
  <c r="M170" i="7"/>
  <c r="L170" i="7"/>
  <c r="P170" i="7"/>
  <c r="F170" i="7"/>
  <c r="G170" i="7"/>
  <c r="H170" i="7"/>
  <c r="J170" i="7"/>
  <c r="R170" i="7"/>
  <c r="T170" i="7"/>
  <c r="P168" i="7"/>
  <c r="J168" i="7"/>
  <c r="R168" i="7"/>
  <c r="T168" i="7"/>
  <c r="P167" i="7"/>
  <c r="J167" i="7"/>
  <c r="R167" i="7"/>
  <c r="T167" i="7"/>
  <c r="P166" i="7"/>
  <c r="J166" i="7"/>
  <c r="R166" i="7"/>
  <c r="T166" i="7"/>
  <c r="N164" i="7"/>
  <c r="M164" i="7"/>
  <c r="L164" i="7"/>
  <c r="P164" i="7"/>
  <c r="F164" i="7"/>
  <c r="G164" i="7"/>
  <c r="H164" i="7"/>
  <c r="J164" i="7"/>
  <c r="R164" i="7"/>
  <c r="T164" i="7"/>
  <c r="P162" i="7"/>
  <c r="J162" i="7"/>
  <c r="R162" i="7"/>
  <c r="T162" i="7"/>
  <c r="P161" i="7"/>
  <c r="J161" i="7"/>
  <c r="R161" i="7"/>
  <c r="T161" i="7"/>
  <c r="P160" i="7"/>
  <c r="J160" i="7"/>
  <c r="R160" i="7"/>
  <c r="T160" i="7"/>
  <c r="N158" i="7"/>
  <c r="M158" i="7"/>
  <c r="L158" i="7"/>
  <c r="P158" i="7"/>
  <c r="F158" i="7"/>
  <c r="G158" i="7"/>
  <c r="H158" i="7"/>
  <c r="J158" i="7"/>
  <c r="R158" i="7"/>
  <c r="T158" i="7"/>
  <c r="P156" i="7"/>
  <c r="J156" i="7"/>
  <c r="R156" i="7"/>
  <c r="T156" i="7"/>
  <c r="P155" i="7"/>
  <c r="J155" i="7"/>
  <c r="R155" i="7"/>
  <c r="T155" i="7"/>
  <c r="P154" i="7"/>
  <c r="J154" i="7"/>
  <c r="R154" i="7"/>
  <c r="T154" i="7"/>
  <c r="N152" i="7"/>
  <c r="M152" i="7"/>
  <c r="L152" i="7"/>
  <c r="P152" i="7"/>
  <c r="F152" i="7"/>
  <c r="G152" i="7"/>
  <c r="H152" i="7"/>
  <c r="J152" i="7"/>
  <c r="R152" i="7"/>
  <c r="T152" i="7"/>
  <c r="P150" i="7"/>
  <c r="J150" i="7"/>
  <c r="R150" i="7"/>
  <c r="T150" i="7"/>
  <c r="P149" i="7"/>
  <c r="J149" i="7"/>
  <c r="R149" i="7"/>
  <c r="T149" i="7"/>
  <c r="P148" i="7"/>
  <c r="J148" i="7"/>
  <c r="R148" i="7"/>
  <c r="T148" i="7"/>
  <c r="N146" i="7"/>
  <c r="M146" i="7"/>
  <c r="L146" i="7"/>
  <c r="P146" i="7"/>
  <c r="F146" i="7"/>
  <c r="G146" i="7"/>
  <c r="H146" i="7"/>
  <c r="J146" i="7"/>
  <c r="R146" i="7"/>
  <c r="T146" i="7"/>
  <c r="P144" i="7"/>
  <c r="J144" i="7"/>
  <c r="R144" i="7"/>
  <c r="T144" i="7"/>
  <c r="P143" i="7"/>
  <c r="J143" i="7"/>
  <c r="R143" i="7"/>
  <c r="T143" i="7"/>
  <c r="P142" i="7"/>
  <c r="J142" i="7"/>
  <c r="R142" i="7"/>
  <c r="T142" i="7"/>
  <c r="N140" i="7"/>
  <c r="M140" i="7"/>
  <c r="L140" i="7"/>
  <c r="P140" i="7"/>
  <c r="F140" i="7"/>
  <c r="G140" i="7"/>
  <c r="H140" i="7"/>
  <c r="J140" i="7"/>
  <c r="R140" i="7"/>
  <c r="T140" i="7"/>
  <c r="P138" i="7"/>
  <c r="J138" i="7"/>
  <c r="R138" i="7"/>
  <c r="T138" i="7"/>
  <c r="P137" i="7"/>
  <c r="J137" i="7"/>
  <c r="R137" i="7"/>
  <c r="T137" i="7"/>
  <c r="P136" i="7"/>
  <c r="J136" i="7"/>
  <c r="R136" i="7"/>
  <c r="T136" i="7"/>
  <c r="N134" i="7"/>
  <c r="M134" i="7"/>
  <c r="L134" i="7"/>
  <c r="P134" i="7"/>
  <c r="F134" i="7"/>
  <c r="G134" i="7"/>
  <c r="H134" i="7"/>
  <c r="J134" i="7"/>
  <c r="R134" i="7"/>
  <c r="T134" i="7"/>
  <c r="P132" i="7"/>
  <c r="J132" i="7"/>
  <c r="R132" i="7"/>
  <c r="T132" i="7"/>
  <c r="P131" i="7"/>
  <c r="J131" i="7"/>
  <c r="R131" i="7"/>
  <c r="T131" i="7"/>
  <c r="P130" i="7"/>
  <c r="J130" i="7"/>
  <c r="R130" i="7"/>
  <c r="T130" i="7"/>
  <c r="N128" i="7"/>
  <c r="M128" i="7"/>
  <c r="L128" i="7"/>
  <c r="P128" i="7"/>
  <c r="F128" i="7"/>
  <c r="G128" i="7"/>
  <c r="H128" i="7"/>
  <c r="J128" i="7"/>
  <c r="R128" i="7"/>
  <c r="T128" i="7"/>
  <c r="P126" i="7"/>
  <c r="J126" i="7"/>
  <c r="R126" i="7"/>
  <c r="T126" i="7"/>
  <c r="P125" i="7"/>
  <c r="J125" i="7"/>
  <c r="R125" i="7"/>
  <c r="T125" i="7"/>
  <c r="P124" i="7"/>
  <c r="J124" i="7"/>
  <c r="R124" i="7"/>
  <c r="T124" i="7"/>
  <c r="N122" i="7"/>
  <c r="M122" i="7"/>
  <c r="L122" i="7"/>
  <c r="P122" i="7"/>
  <c r="F122" i="7"/>
  <c r="G122" i="7"/>
  <c r="H122" i="7"/>
  <c r="J122" i="7"/>
  <c r="R122" i="7"/>
  <c r="T122" i="7"/>
  <c r="P120" i="7"/>
  <c r="J120" i="7"/>
  <c r="R120" i="7"/>
  <c r="T120" i="7"/>
  <c r="P119" i="7"/>
  <c r="J119" i="7"/>
  <c r="R119" i="7"/>
  <c r="T119" i="7"/>
  <c r="P118" i="7"/>
  <c r="J118" i="7"/>
  <c r="R118" i="7"/>
  <c r="T118" i="7"/>
  <c r="N116" i="7"/>
  <c r="M116" i="7"/>
  <c r="L116" i="7"/>
  <c r="P116" i="7"/>
  <c r="F116" i="7"/>
  <c r="G116" i="7"/>
  <c r="H116" i="7"/>
  <c r="J116" i="7"/>
  <c r="R116" i="7"/>
  <c r="T116" i="7"/>
  <c r="P114" i="7"/>
  <c r="J114" i="7"/>
  <c r="R114" i="7"/>
  <c r="T114" i="7"/>
  <c r="P113" i="7"/>
  <c r="J113" i="7"/>
  <c r="R113" i="7"/>
  <c r="T113" i="7"/>
  <c r="P112" i="7"/>
  <c r="J112" i="7"/>
  <c r="R112" i="7"/>
  <c r="T112" i="7"/>
  <c r="N110" i="7"/>
  <c r="M110" i="7"/>
  <c r="L110" i="7"/>
  <c r="P110" i="7"/>
  <c r="F110" i="7"/>
  <c r="G110" i="7"/>
  <c r="H110" i="7"/>
  <c r="J110" i="7"/>
  <c r="R110" i="7"/>
  <c r="T110" i="7"/>
  <c r="P108" i="7"/>
  <c r="J108" i="7"/>
  <c r="R108" i="7"/>
  <c r="T108" i="7"/>
  <c r="P107" i="7"/>
  <c r="J107" i="7"/>
  <c r="R107" i="7"/>
  <c r="T107" i="7"/>
  <c r="P106" i="7"/>
  <c r="J106" i="7"/>
  <c r="R106" i="7"/>
  <c r="T106" i="7"/>
  <c r="N104" i="7"/>
  <c r="M104" i="7"/>
  <c r="L104" i="7"/>
  <c r="P104" i="7"/>
  <c r="F104" i="7"/>
  <c r="G104" i="7"/>
  <c r="H104" i="7"/>
  <c r="J104" i="7"/>
  <c r="R104" i="7"/>
  <c r="T104" i="7"/>
  <c r="P102" i="7"/>
  <c r="J102" i="7"/>
  <c r="R102" i="7"/>
  <c r="T102" i="7"/>
  <c r="P101" i="7"/>
  <c r="J101" i="7"/>
  <c r="R101" i="7"/>
  <c r="T101" i="7"/>
  <c r="P100" i="7"/>
  <c r="J100" i="7"/>
  <c r="R100" i="7"/>
  <c r="T100" i="7"/>
  <c r="N98" i="7"/>
  <c r="M98" i="7"/>
  <c r="L98" i="7"/>
  <c r="P98" i="7"/>
  <c r="F98" i="7"/>
  <c r="G98" i="7"/>
  <c r="H98" i="7"/>
  <c r="J98" i="7"/>
  <c r="R98" i="7"/>
  <c r="T98" i="7"/>
  <c r="P96" i="7"/>
  <c r="J96" i="7"/>
  <c r="R96" i="7"/>
  <c r="T96" i="7"/>
  <c r="P95" i="7"/>
  <c r="J95" i="7"/>
  <c r="R95" i="7"/>
  <c r="T95" i="7"/>
  <c r="P94" i="7"/>
  <c r="J94" i="7"/>
  <c r="R94" i="7"/>
  <c r="T94" i="7"/>
  <c r="N92" i="7"/>
  <c r="M92" i="7"/>
  <c r="L92" i="7"/>
  <c r="P92" i="7"/>
  <c r="F92" i="7"/>
  <c r="G92" i="7"/>
  <c r="H92" i="7"/>
  <c r="J92" i="7"/>
  <c r="R92" i="7"/>
  <c r="T92" i="7"/>
  <c r="P90" i="7"/>
  <c r="J90" i="7"/>
  <c r="R90" i="7"/>
  <c r="T90" i="7"/>
  <c r="P89" i="7"/>
  <c r="J89" i="7"/>
  <c r="R89" i="7"/>
  <c r="T89" i="7"/>
  <c r="P88" i="7"/>
  <c r="J88" i="7"/>
  <c r="R88" i="7"/>
  <c r="T88" i="7"/>
  <c r="N86" i="7"/>
  <c r="M86" i="7"/>
  <c r="L86" i="7"/>
  <c r="P86" i="7"/>
  <c r="F86" i="7"/>
  <c r="G86" i="7"/>
  <c r="H86" i="7"/>
  <c r="J86" i="7"/>
  <c r="R86" i="7"/>
  <c r="T86" i="7"/>
  <c r="P84" i="7"/>
  <c r="J84" i="7"/>
  <c r="R84" i="7"/>
  <c r="T84" i="7"/>
  <c r="P83" i="7"/>
  <c r="J83" i="7"/>
  <c r="R83" i="7"/>
  <c r="T83" i="7"/>
  <c r="P82" i="7"/>
  <c r="J82" i="7"/>
  <c r="R82" i="7"/>
  <c r="T82" i="7"/>
  <c r="N80" i="7"/>
  <c r="M80" i="7"/>
  <c r="L80" i="7"/>
  <c r="P80" i="7"/>
  <c r="F80" i="7"/>
  <c r="G80" i="7"/>
  <c r="H80" i="7"/>
  <c r="J80" i="7"/>
  <c r="R80" i="7"/>
  <c r="T80" i="7"/>
  <c r="P78" i="7"/>
  <c r="J78" i="7"/>
  <c r="R78" i="7"/>
  <c r="T78" i="7"/>
  <c r="P77" i="7"/>
  <c r="J77" i="7"/>
  <c r="R77" i="7"/>
  <c r="T77" i="7"/>
  <c r="P76" i="7"/>
  <c r="J76" i="7"/>
  <c r="R76" i="7"/>
  <c r="T76" i="7"/>
  <c r="N74" i="7"/>
  <c r="M74" i="7"/>
  <c r="L74" i="7"/>
  <c r="P74" i="7"/>
  <c r="F74" i="7"/>
  <c r="G74" i="7"/>
  <c r="H74" i="7"/>
  <c r="J74" i="7"/>
  <c r="R74" i="7"/>
  <c r="T74" i="7"/>
  <c r="P72" i="7"/>
  <c r="J72" i="7"/>
  <c r="R72" i="7"/>
  <c r="T72" i="7"/>
  <c r="P71" i="7"/>
  <c r="J71" i="7"/>
  <c r="R71" i="7"/>
  <c r="T71" i="7"/>
  <c r="P70" i="7"/>
  <c r="J70" i="7"/>
  <c r="R70" i="7"/>
  <c r="T70" i="7"/>
  <c r="N68" i="7"/>
  <c r="M68" i="7"/>
  <c r="L68" i="7"/>
  <c r="P68" i="7"/>
  <c r="F68" i="7"/>
  <c r="G68" i="7"/>
  <c r="H68" i="7"/>
  <c r="J68" i="7"/>
  <c r="R68" i="7"/>
  <c r="T68" i="7"/>
  <c r="P66" i="7"/>
  <c r="J66" i="7"/>
  <c r="R66" i="7"/>
  <c r="T66" i="7"/>
  <c r="P65" i="7"/>
  <c r="J65" i="7"/>
  <c r="R65" i="7"/>
  <c r="T65" i="7"/>
  <c r="P64" i="7"/>
  <c r="J64" i="7"/>
  <c r="R64" i="7"/>
  <c r="T64" i="7"/>
  <c r="N62" i="7"/>
  <c r="M62" i="7"/>
  <c r="L62" i="7"/>
  <c r="P62" i="7"/>
  <c r="F62" i="7"/>
  <c r="G62" i="7"/>
  <c r="H62" i="7"/>
  <c r="J62" i="7"/>
  <c r="R62" i="7"/>
  <c r="T62" i="7"/>
  <c r="P60" i="7"/>
  <c r="J60" i="7"/>
  <c r="R60" i="7"/>
  <c r="T60" i="7"/>
  <c r="P59" i="7"/>
  <c r="J59" i="7"/>
  <c r="R59" i="7"/>
  <c r="T59" i="7"/>
  <c r="P58" i="7"/>
  <c r="J58" i="7"/>
  <c r="R58" i="7"/>
  <c r="T58" i="7"/>
  <c r="N56" i="7"/>
  <c r="M56" i="7"/>
  <c r="L56" i="7"/>
  <c r="P56" i="7"/>
  <c r="F56" i="7"/>
  <c r="G56" i="7"/>
  <c r="H56" i="7"/>
  <c r="J56" i="7"/>
  <c r="R56" i="7"/>
  <c r="T56" i="7"/>
  <c r="P54" i="7"/>
  <c r="J54" i="7"/>
  <c r="R54" i="7"/>
  <c r="T54" i="7"/>
  <c r="P53" i="7"/>
  <c r="J53" i="7"/>
  <c r="R53" i="7"/>
  <c r="T53" i="7"/>
  <c r="P52" i="7"/>
  <c r="J52" i="7"/>
  <c r="R52" i="7"/>
  <c r="T52" i="7"/>
  <c r="N50" i="7"/>
  <c r="M50" i="7"/>
  <c r="L50" i="7"/>
  <c r="P50" i="7"/>
  <c r="F50" i="7"/>
  <c r="G50" i="7"/>
  <c r="H50" i="7"/>
  <c r="J50" i="7"/>
  <c r="R50" i="7"/>
  <c r="T50" i="7"/>
  <c r="P48" i="7"/>
  <c r="J48" i="7"/>
  <c r="R48" i="7"/>
  <c r="T48" i="7"/>
  <c r="P47" i="7"/>
  <c r="J47" i="7"/>
  <c r="R47" i="7"/>
  <c r="T47" i="7"/>
  <c r="P46" i="7"/>
  <c r="J46" i="7"/>
  <c r="R46" i="7"/>
  <c r="T46" i="7"/>
  <c r="N44" i="7"/>
  <c r="M44" i="7"/>
  <c r="L44" i="7"/>
  <c r="P44" i="7"/>
  <c r="F44" i="7"/>
  <c r="G44" i="7"/>
  <c r="H44" i="7"/>
  <c r="J44" i="7"/>
  <c r="R44" i="7"/>
  <c r="T44" i="7"/>
  <c r="P42" i="7"/>
  <c r="J42" i="7"/>
  <c r="R42" i="7"/>
  <c r="T42" i="7"/>
  <c r="P41" i="7"/>
  <c r="J41" i="7"/>
  <c r="R41" i="7"/>
  <c r="T41" i="7"/>
  <c r="P40" i="7"/>
  <c r="J40" i="7"/>
  <c r="R40" i="7"/>
  <c r="T40" i="7"/>
  <c r="N38" i="7"/>
  <c r="M38" i="7"/>
  <c r="L38" i="7"/>
  <c r="P38" i="7"/>
  <c r="F38" i="7"/>
  <c r="G38" i="7"/>
  <c r="H38" i="7"/>
  <c r="J38" i="7"/>
  <c r="R38" i="7"/>
  <c r="T38" i="7"/>
  <c r="P36" i="7"/>
  <c r="J36" i="7"/>
  <c r="R36" i="7"/>
  <c r="T36" i="7"/>
  <c r="P35" i="7"/>
  <c r="J35" i="7"/>
  <c r="R35" i="7"/>
  <c r="T35" i="7"/>
  <c r="P34" i="7"/>
  <c r="J34" i="7"/>
  <c r="R34" i="7"/>
  <c r="T34" i="7"/>
  <c r="N32" i="7"/>
  <c r="M32" i="7"/>
  <c r="L32" i="7"/>
  <c r="P32" i="7"/>
  <c r="F32" i="7"/>
  <c r="G32" i="7"/>
  <c r="H32" i="7"/>
  <c r="J32" i="7"/>
  <c r="R32" i="7"/>
  <c r="T32" i="7"/>
  <c r="P30" i="7"/>
  <c r="J30" i="7"/>
  <c r="R30" i="7"/>
  <c r="T30" i="7"/>
  <c r="P29" i="7"/>
  <c r="J29" i="7"/>
  <c r="R29" i="7"/>
  <c r="T29" i="7"/>
  <c r="P28" i="7"/>
  <c r="J28" i="7"/>
  <c r="R28" i="7"/>
  <c r="T28" i="7"/>
  <c r="N26" i="7"/>
  <c r="M26" i="7"/>
  <c r="L26" i="7"/>
  <c r="P26" i="7"/>
  <c r="F26" i="7"/>
  <c r="G26" i="7"/>
  <c r="H26" i="7"/>
  <c r="J26" i="7"/>
  <c r="R26" i="7"/>
  <c r="T26" i="7"/>
  <c r="P24" i="7"/>
  <c r="J24" i="7"/>
  <c r="R24" i="7"/>
  <c r="T24" i="7"/>
  <c r="P23" i="7"/>
  <c r="J23" i="7"/>
  <c r="R23" i="7"/>
  <c r="T23" i="7"/>
  <c r="P22" i="7"/>
  <c r="J22" i="7"/>
  <c r="R22" i="7"/>
  <c r="T22" i="7"/>
  <c r="N20" i="7"/>
  <c r="M20" i="7"/>
  <c r="L20" i="7"/>
  <c r="P20" i="7"/>
  <c r="F20" i="7"/>
  <c r="G20" i="7"/>
  <c r="H20" i="7"/>
  <c r="J20" i="7"/>
  <c r="R20" i="7"/>
  <c r="T20" i="7"/>
  <c r="P18" i="7"/>
  <c r="J18" i="7"/>
  <c r="R18" i="7"/>
  <c r="T18" i="7"/>
  <c r="P17" i="7"/>
  <c r="J17" i="7"/>
  <c r="R17" i="7"/>
  <c r="T17" i="7"/>
  <c r="P16" i="7"/>
  <c r="J16" i="7"/>
  <c r="R16" i="7"/>
  <c r="T16" i="7"/>
  <c r="N14" i="7"/>
  <c r="M14" i="7"/>
  <c r="L14" i="7"/>
  <c r="P14" i="7"/>
  <c r="F14" i="7"/>
  <c r="G14" i="7"/>
  <c r="H14" i="7"/>
  <c r="J14" i="7"/>
  <c r="R14" i="7"/>
  <c r="T14" i="7"/>
  <c r="P12" i="7"/>
  <c r="J12" i="7"/>
  <c r="R12" i="7"/>
  <c r="T12" i="7"/>
  <c r="P11" i="7"/>
  <c r="J11" i="7"/>
  <c r="R11" i="7"/>
  <c r="T11" i="7"/>
  <c r="P10" i="7"/>
  <c r="J10" i="7"/>
  <c r="R10" i="7"/>
  <c r="T10" i="7"/>
  <c r="N8" i="7"/>
  <c r="M8" i="7"/>
  <c r="L8" i="7"/>
  <c r="P8" i="7"/>
  <c r="F8" i="7"/>
  <c r="G8" i="7"/>
  <c r="H8" i="7"/>
  <c r="J8" i="7"/>
  <c r="R8" i="7"/>
  <c r="T8" i="7"/>
  <c r="D214" i="53"/>
  <c r="E212" i="53"/>
  <c r="D203" i="53"/>
  <c r="D233" i="53"/>
  <c r="C234" i="53"/>
  <c r="C236" i="53"/>
  <c r="C226" i="53"/>
  <c r="C215" i="53"/>
  <c r="C205" i="53"/>
  <c r="C227" i="53"/>
  <c r="C231" i="53"/>
  <c r="C235" i="53"/>
  <c r="E226" i="53"/>
  <c r="C209" i="53"/>
  <c r="C229" i="53"/>
  <c r="C237" i="53"/>
  <c r="C210" i="53"/>
  <c r="E211" i="53"/>
  <c r="D223" i="53"/>
  <c r="C224" i="53"/>
  <c r="E225" i="53"/>
  <c r="D226" i="53"/>
  <c r="E214" i="53"/>
  <c r="D234" i="53"/>
  <c r="D237" i="53"/>
  <c r="N71" i="80"/>
  <c r="H103" i="80"/>
  <c r="H129" i="80"/>
  <c r="I98" i="80"/>
  <c r="L119" i="80"/>
  <c r="H124" i="80"/>
  <c r="J103" i="80"/>
  <c r="K134" i="80"/>
  <c r="B74" i="80"/>
  <c r="B71" i="80"/>
  <c r="L98" i="80"/>
  <c r="K113" i="80"/>
  <c r="I124" i="80"/>
  <c r="H108" i="80"/>
  <c r="J113" i="80"/>
  <c r="I103" i="80"/>
  <c r="L108" i="80"/>
  <c r="J124" i="80"/>
  <c r="J98" i="80"/>
  <c r="K98" i="80"/>
  <c r="H98" i="80"/>
  <c r="K103" i="80"/>
  <c r="H119" i="80"/>
  <c r="N113" i="80"/>
  <c r="H113" i="80"/>
  <c r="J129" i="80"/>
  <c r="I129" i="80"/>
  <c r="N134" i="80"/>
  <c r="K129" i="80"/>
  <c r="J134" i="80"/>
  <c r="J108" i="80"/>
  <c r="K119" i="80"/>
  <c r="J119" i="80"/>
  <c r="N119" i="80"/>
  <c r="G113" i="80"/>
  <c r="L113" i="80"/>
  <c r="L134" i="80"/>
  <c r="N129" i="80"/>
  <c r="I108" i="80"/>
  <c r="G103" i="80"/>
  <c r="G119" i="80"/>
  <c r="K124" i="80"/>
  <c r="K108" i="80"/>
  <c r="G124" i="80"/>
  <c r="G98" i="80"/>
  <c r="N103" i="80"/>
  <c r="G108" i="80"/>
  <c r="G134" i="80"/>
  <c r="I119" i="80"/>
  <c r="N108" i="80"/>
  <c r="N124" i="80"/>
  <c r="B74" i="77"/>
  <c r="E237" i="53"/>
  <c r="C202" i="53"/>
  <c r="D229" i="53"/>
  <c r="C228" i="53"/>
  <c r="C230" i="53"/>
  <c r="D220" i="53"/>
  <c r="D224" i="53"/>
  <c r="D212" i="53"/>
  <c r="C308" i="53"/>
  <c r="E229" i="53"/>
  <c r="E205" i="53"/>
  <c r="E207" i="53"/>
  <c r="E219" i="53"/>
  <c r="C232" i="53"/>
  <c r="D221" i="53"/>
  <c r="D222" i="53"/>
  <c r="D213" i="53"/>
  <c r="C206" i="53"/>
  <c r="D236" i="53"/>
  <c r="E203" i="53"/>
  <c r="E217" i="53"/>
  <c r="C216" i="53"/>
  <c r="E230" i="53"/>
  <c r="D208" i="53"/>
  <c r="D211" i="53"/>
  <c r="D235" i="53"/>
  <c r="D225" i="53"/>
  <c r="C214" i="53"/>
  <c r="D215" i="53"/>
  <c r="E206" i="53"/>
  <c r="E235" i="53"/>
  <c r="E216" i="53"/>
  <c r="D204" i="53"/>
  <c r="D206" i="53"/>
  <c r="D231" i="53"/>
  <c r="E220" i="53"/>
  <c r="C208" i="53"/>
  <c r="E209" i="53"/>
  <c r="E210" i="53"/>
  <c r="C222" i="53"/>
  <c r="E223" i="53"/>
  <c r="E236" i="53"/>
  <c r="E224" i="53"/>
  <c r="C212" i="53"/>
  <c r="E202" i="53"/>
  <c r="E228" i="53"/>
  <c r="C204" i="53"/>
  <c r="D230" i="53"/>
  <c r="E232" i="53"/>
  <c r="D217" i="53"/>
  <c r="D205" i="53"/>
  <c r="D207" i="53"/>
  <c r="D219" i="53"/>
  <c r="E231" i="53"/>
  <c r="E208" i="53"/>
  <c r="D210" i="53"/>
  <c r="E222" i="53"/>
  <c r="D227" i="53"/>
  <c r="E215" i="53"/>
  <c r="E177" i="54"/>
  <c r="E194" i="54"/>
  <c r="D181" i="54"/>
  <c r="E63" i="80"/>
  <c r="P113" i="80"/>
  <c r="M112" i="81"/>
  <c r="D74" i="80"/>
  <c r="P129" i="80"/>
  <c r="M114" i="81"/>
  <c r="P134" i="80"/>
  <c r="M107" i="81"/>
  <c r="P103" i="80"/>
  <c r="M110" i="81"/>
  <c r="P98" i="80"/>
  <c r="M108" i="81"/>
  <c r="P146" i="80"/>
  <c r="P124" i="80"/>
  <c r="M113" i="81"/>
  <c r="E66" i="80"/>
  <c r="D71" i="80"/>
  <c r="P108" i="80"/>
  <c r="M109" i="81"/>
  <c r="P119" i="80"/>
  <c r="M111" i="81"/>
  <c r="B71" i="77"/>
  <c r="D57" i="80"/>
  <c r="E60" i="80"/>
  <c r="M308" i="53"/>
  <c r="J120" i="77"/>
  <c r="C158" i="54"/>
  <c r="G130" i="77"/>
  <c r="N104" i="77"/>
  <c r="K135" i="77"/>
  <c r="H109" i="77"/>
  <c r="E148" i="54"/>
  <c r="G109" i="77"/>
  <c r="J114" i="77"/>
  <c r="N109" i="77"/>
  <c r="E166" i="54"/>
  <c r="J130" i="77"/>
  <c r="G135" i="77"/>
  <c r="L125" i="77"/>
  <c r="C172" i="54"/>
  <c r="E169" i="54"/>
  <c r="I109" i="77"/>
  <c r="G99" i="77"/>
  <c r="L104" i="77"/>
  <c r="I125" i="77"/>
  <c r="C188" i="54"/>
  <c r="G125" i="77"/>
  <c r="I135" i="77"/>
  <c r="D185" i="54"/>
  <c r="G104" i="77"/>
  <c r="G120" i="77"/>
  <c r="E167" i="54"/>
  <c r="E174" i="54"/>
  <c r="D168" i="54"/>
  <c r="N130" i="77"/>
  <c r="N125" i="77"/>
  <c r="K109" i="77"/>
  <c r="K104" i="77"/>
  <c r="G114" i="77"/>
  <c r="E183" i="54"/>
  <c r="E182" i="54"/>
  <c r="K99" i="77"/>
  <c r="K120" i="77"/>
  <c r="I104" i="77"/>
  <c r="I99" i="77"/>
  <c r="E157" i="54"/>
  <c r="E172" i="54"/>
  <c r="D160" i="54"/>
  <c r="D193" i="54"/>
  <c r="K114" i="77"/>
  <c r="J109" i="77"/>
  <c r="N135" i="77"/>
  <c r="I130" i="77"/>
  <c r="I114" i="77"/>
  <c r="L120" i="77"/>
  <c r="L114" i="77"/>
  <c r="H120" i="77"/>
  <c r="H114" i="77"/>
  <c r="H125" i="77"/>
  <c r="J99" i="77"/>
  <c r="J125" i="77"/>
  <c r="H99" i="77"/>
  <c r="L130" i="77"/>
  <c r="L109" i="77"/>
  <c r="I120" i="77"/>
  <c r="K125" i="77"/>
  <c r="K130" i="77"/>
  <c r="L99" i="77"/>
  <c r="L135" i="77"/>
  <c r="N120" i="77"/>
  <c r="H104" i="77"/>
  <c r="N99" i="77"/>
  <c r="N114" i="77"/>
  <c r="H130" i="77"/>
  <c r="J104" i="77"/>
  <c r="J135" i="77"/>
  <c r="H135" i="77"/>
  <c r="E158" i="54"/>
  <c r="C192" i="54"/>
  <c r="C168" i="54"/>
  <c r="E153" i="54"/>
  <c r="E161" i="54"/>
  <c r="D152" i="54"/>
  <c r="D190" i="54"/>
  <c r="D162" i="54"/>
  <c r="D161" i="54"/>
  <c r="D153" i="54"/>
  <c r="E168" i="54"/>
  <c r="D163" i="54"/>
  <c r="C162" i="54"/>
  <c r="D172" i="54"/>
  <c r="D170" i="54"/>
  <c r="E193" i="54"/>
  <c r="C166" i="54"/>
  <c r="C150" i="54"/>
  <c r="D175" i="54"/>
  <c r="E149" i="54"/>
  <c r="D158" i="54"/>
  <c r="C152" i="54"/>
  <c r="E163" i="54"/>
  <c r="C174" i="54"/>
  <c r="D192" i="54"/>
  <c r="E188" i="54"/>
  <c r="D177" i="54"/>
  <c r="D173" i="54"/>
  <c r="E151" i="54"/>
  <c r="E170" i="54"/>
  <c r="D183" i="54"/>
  <c r="D182" i="54"/>
  <c r="D194" i="54"/>
  <c r="D155" i="54"/>
  <c r="D154" i="54"/>
  <c r="C176" i="54"/>
  <c r="E173" i="54"/>
  <c r="D166" i="54"/>
  <c r="E152" i="54"/>
  <c r="D150" i="54"/>
  <c r="D157" i="54"/>
  <c r="D167" i="54"/>
  <c r="C182" i="54"/>
  <c r="C154" i="54"/>
  <c r="E190" i="54"/>
  <c r="D159" i="54"/>
  <c r="E180" i="54"/>
  <c r="M50" i="67"/>
  <c r="D151" i="54"/>
  <c r="D184" i="54"/>
  <c r="C170" i="54"/>
  <c r="D191" i="54"/>
  <c r="E175" i="54"/>
  <c r="K105" i="53"/>
  <c r="M309" i="53"/>
  <c r="K112" i="53"/>
  <c r="K104" i="53"/>
  <c r="K97" i="53"/>
  <c r="K110" i="53"/>
  <c r="K109" i="53"/>
  <c r="K111" i="53"/>
  <c r="K100" i="53"/>
  <c r="K108" i="53"/>
  <c r="O46" i="67"/>
  <c r="M46" i="67"/>
  <c r="K106" i="53"/>
  <c r="K101" i="53"/>
  <c r="K99" i="53"/>
  <c r="K103" i="53"/>
  <c r="K107" i="53"/>
  <c r="K113" i="53"/>
  <c r="K102" i="53"/>
  <c r="K98" i="53"/>
  <c r="L170" i="54"/>
  <c r="L171" i="54"/>
  <c r="L86" i="54"/>
  <c r="O50" i="67"/>
  <c r="P130" i="77"/>
  <c r="M311" i="53"/>
  <c r="L68" i="54"/>
  <c r="L74" i="54"/>
  <c r="L83" i="54"/>
  <c r="L67" i="54"/>
  <c r="K216" i="53"/>
  <c r="K217" i="53"/>
  <c r="L194" i="54"/>
  <c r="L195" i="54"/>
  <c r="L69" i="54"/>
  <c r="L162" i="54"/>
  <c r="L163" i="54"/>
  <c r="L71" i="54"/>
  <c r="L89" i="54"/>
  <c r="K220" i="53"/>
  <c r="K221" i="53"/>
  <c r="L76" i="54"/>
  <c r="P125" i="77"/>
  <c r="M315" i="53"/>
  <c r="L158" i="54"/>
  <c r="L159" i="54"/>
  <c r="L75" i="54"/>
  <c r="P135" i="77"/>
  <c r="N246" i="54"/>
  <c r="L150" i="54"/>
  <c r="L151" i="54"/>
  <c r="P104" i="77"/>
  <c r="N244" i="54"/>
  <c r="L72" i="54"/>
  <c r="L70" i="54"/>
  <c r="L81" i="54"/>
  <c r="K222" i="53"/>
  <c r="K223" i="53"/>
  <c r="L77" i="54"/>
  <c r="L73" i="54"/>
  <c r="L82" i="54"/>
  <c r="K230" i="53"/>
  <c r="K231" i="53"/>
  <c r="L66" i="54"/>
  <c r="L180" i="54"/>
  <c r="L181" i="54"/>
  <c r="L88" i="54"/>
  <c r="L80" i="54"/>
  <c r="L152" i="54"/>
  <c r="L153" i="54"/>
  <c r="P120" i="77"/>
  <c r="M313" i="53"/>
  <c r="P109" i="77"/>
  <c r="N248" i="54"/>
  <c r="K224" i="53"/>
  <c r="K225" i="53"/>
  <c r="L87" i="54"/>
  <c r="L154" i="54"/>
  <c r="L155" i="54"/>
  <c r="K228" i="53"/>
  <c r="K229" i="53"/>
  <c r="L168" i="54"/>
  <c r="L169" i="54"/>
  <c r="P114" i="77"/>
  <c r="N242" i="54"/>
  <c r="P99" i="77"/>
  <c r="N243" i="54"/>
  <c r="L172" i="54"/>
  <c r="L173" i="54"/>
  <c r="K214" i="53"/>
  <c r="K215" i="53"/>
  <c r="L84" i="54"/>
  <c r="L79" i="54"/>
  <c r="L166" i="54"/>
  <c r="L167" i="54"/>
  <c r="L85" i="54"/>
  <c r="L78" i="54"/>
  <c r="E74" i="77"/>
  <c r="E63" i="77"/>
  <c r="M54" i="67"/>
  <c r="H112" i="77"/>
  <c r="H138" i="77"/>
  <c r="G46" i="67"/>
  <c r="J46" i="67"/>
  <c r="H102" i="77"/>
  <c r="K96" i="53"/>
  <c r="L186" i="54"/>
  <c r="L187" i="54"/>
  <c r="N245" i="54"/>
  <c r="L156" i="54"/>
  <c r="L157" i="54"/>
  <c r="L178" i="54"/>
  <c r="L179" i="54"/>
  <c r="L174" i="54"/>
  <c r="L175" i="54"/>
  <c r="M312" i="53"/>
  <c r="M310" i="53"/>
  <c r="K236" i="53"/>
  <c r="K237" i="53"/>
  <c r="L182" i="54"/>
  <c r="L183" i="54"/>
  <c r="L160" i="54"/>
  <c r="L161" i="54"/>
  <c r="L188" i="54"/>
  <c r="L189" i="54"/>
  <c r="N249" i="54"/>
  <c r="L148" i="54"/>
  <c r="L149" i="54"/>
  <c r="N247" i="54"/>
  <c r="M314" i="53"/>
  <c r="K226" i="53"/>
  <c r="K227" i="53"/>
  <c r="L184" i="54"/>
  <c r="L185" i="54"/>
  <c r="L164" i="54"/>
  <c r="L165" i="54"/>
  <c r="L192" i="54"/>
  <c r="L193" i="54"/>
  <c r="K234" i="53"/>
  <c r="K235" i="53"/>
  <c r="L176" i="54"/>
  <c r="L177" i="54"/>
  <c r="K218" i="53"/>
  <c r="K219" i="53"/>
  <c r="K232" i="53"/>
  <c r="K233" i="53"/>
  <c r="L190" i="54"/>
  <c r="L191" i="54"/>
  <c r="E71" i="77"/>
  <c r="E57" i="77"/>
  <c r="G54" i="67"/>
  <c r="E60" i="77"/>
  <c r="J54" i="67"/>
  <c r="E66" i="77"/>
  <c r="O54" i="67"/>
</calcChain>
</file>

<file path=xl/sharedStrings.xml><?xml version="1.0" encoding="utf-8"?>
<sst xmlns="http://schemas.openxmlformats.org/spreadsheetml/2006/main" count="4608" uniqueCount="562">
  <si>
    <t>UNO</t>
  </si>
  <si>
    <t>DUO</t>
  </si>
  <si>
    <t>TEAM</t>
  </si>
  <si>
    <t>TOTAL</t>
  </si>
  <si>
    <t>REPUBLIQUE TCHEQUE</t>
  </si>
  <si>
    <t>SCHELLENBERG</t>
  </si>
  <si>
    <t>dominique</t>
  </si>
  <si>
    <t>L 1</t>
  </si>
  <si>
    <t>L 2</t>
  </si>
  <si>
    <t>L 3</t>
  </si>
  <si>
    <t>L 4</t>
  </si>
  <si>
    <t>L 5</t>
  </si>
  <si>
    <t>L 6</t>
  </si>
  <si>
    <t>MOY.</t>
  </si>
  <si>
    <t>CUT</t>
  </si>
  <si>
    <t>PODIUM</t>
  </si>
  <si>
    <t>FINALE</t>
  </si>
  <si>
    <t>RECORDS</t>
  </si>
  <si>
    <t>Cl</t>
  </si>
  <si>
    <t>NOMS</t>
  </si>
  <si>
    <t>PRENOMS</t>
  </si>
  <si>
    <t>PAYS</t>
  </si>
  <si>
    <t>SUEDE</t>
  </si>
  <si>
    <t>ALLEMAGNE</t>
  </si>
  <si>
    <t>CANADA</t>
  </si>
  <si>
    <t>DEMI - FINALE</t>
  </si>
  <si>
    <t>POLOGNE</t>
  </si>
  <si>
    <t>UKRAINE</t>
  </si>
  <si>
    <t>U . S . A .</t>
  </si>
  <si>
    <t>BELGIQUE</t>
  </si>
  <si>
    <t>Australie</t>
  </si>
  <si>
    <t>Allemagne</t>
  </si>
  <si>
    <t>Arabie saoudite</t>
  </si>
  <si>
    <t>Angleterre</t>
  </si>
  <si>
    <t>Argentine</t>
  </si>
  <si>
    <t>Autriche</t>
  </si>
  <si>
    <t>Brésil</t>
  </si>
  <si>
    <t>Belgique</t>
  </si>
  <si>
    <t>Canada</t>
  </si>
  <si>
    <t>Chypre</t>
  </si>
  <si>
    <t>Chine</t>
  </si>
  <si>
    <t>Croatie</t>
  </si>
  <si>
    <t>Danemark</t>
  </si>
  <si>
    <t>Corée sud</t>
  </si>
  <si>
    <t>Espagne</t>
  </si>
  <si>
    <t>E . A . U .</t>
  </si>
  <si>
    <t>Estonie</t>
  </si>
  <si>
    <t>Honk-Gonk</t>
  </si>
  <si>
    <t>Finlande</t>
  </si>
  <si>
    <t>Japon</t>
  </si>
  <si>
    <t>France</t>
  </si>
  <si>
    <t>Macao</t>
  </si>
  <si>
    <t>Grèce</t>
  </si>
  <si>
    <t>Malaisie</t>
  </si>
  <si>
    <t>Hollande</t>
  </si>
  <si>
    <t>Philipines</t>
  </si>
  <si>
    <t>Hongrie</t>
  </si>
  <si>
    <t>Singapour</t>
  </si>
  <si>
    <t>Islande</t>
  </si>
  <si>
    <t>Taïwan</t>
  </si>
  <si>
    <t>Israël</t>
  </si>
  <si>
    <t>Thaïlande</t>
  </si>
  <si>
    <t>Italie</t>
  </si>
  <si>
    <t>Lettonie</t>
  </si>
  <si>
    <t>Lituanie</t>
  </si>
  <si>
    <t>Norvège</t>
  </si>
  <si>
    <t>Pologne</t>
  </si>
  <si>
    <t>République Tchèque</t>
  </si>
  <si>
    <t>Slovaquie</t>
  </si>
  <si>
    <t>Slovénie</t>
  </si>
  <si>
    <t>Suède</t>
  </si>
  <si>
    <t>Suisse</t>
  </si>
  <si>
    <t>Russie</t>
  </si>
  <si>
    <t>Turquie</t>
  </si>
  <si>
    <t>Ukraine</t>
  </si>
  <si>
    <t>FRANCE</t>
  </si>
  <si>
    <t>CLASSEMENT</t>
  </si>
  <si>
    <t>BARTHOLOME</t>
  </si>
  <si>
    <t>6 L</t>
  </si>
  <si>
    <t>1 L</t>
  </si>
  <si>
    <t>TEAM  MIXTE</t>
  </si>
  <si>
    <t>TEAM MIXTE</t>
  </si>
  <si>
    <t>T</t>
  </si>
  <si>
    <t>F</t>
  </si>
  <si>
    <t>M</t>
  </si>
  <si>
    <t>H</t>
  </si>
  <si>
    <t>Bulgarie</t>
  </si>
  <si>
    <t>christophe</t>
  </si>
  <si>
    <t>michel</t>
  </si>
  <si>
    <t>RIVEZ</t>
  </si>
  <si>
    <t>POULE  A</t>
  </si>
  <si>
    <t>POULE  B</t>
  </si>
  <si>
    <t>ROUND  2</t>
  </si>
  <si>
    <t>POULE  C</t>
  </si>
  <si>
    <t>POULE  D</t>
  </si>
  <si>
    <t>qualifications</t>
  </si>
  <si>
    <t xml:space="preserve">   qualifications</t>
  </si>
  <si>
    <t>JAPON</t>
  </si>
  <si>
    <t>TAÏWAN</t>
  </si>
  <si>
    <t>COREE SUD</t>
  </si>
  <si>
    <t>M1</t>
  </si>
  <si>
    <t>M2</t>
  </si>
  <si>
    <t>M3</t>
  </si>
  <si>
    <t>M4</t>
  </si>
  <si>
    <t>M5</t>
  </si>
  <si>
    <t>M6</t>
  </si>
  <si>
    <t>M7</t>
  </si>
  <si>
    <t>PTS</t>
  </si>
  <si>
    <t>MALAISIE</t>
  </si>
  <si>
    <t>HONG-KONG</t>
  </si>
  <si>
    <t>ROUND 2</t>
  </si>
  <si>
    <t>L1</t>
  </si>
  <si>
    <t>L2</t>
  </si>
  <si>
    <t>L3</t>
  </si>
  <si>
    <t>L4</t>
  </si>
  <si>
    <t>L5</t>
  </si>
  <si>
    <t>L6</t>
  </si>
  <si>
    <t>A1</t>
  </si>
  <si>
    <t>D1</t>
  </si>
  <si>
    <t>B1</t>
  </si>
  <si>
    <t>C1</t>
  </si>
  <si>
    <t>TEAM  FEMME</t>
  </si>
  <si>
    <t xml:space="preserve">      QUALIFICATIONS</t>
  </si>
  <si>
    <t>KLINKE</t>
  </si>
  <si>
    <t>mélanie</t>
  </si>
  <si>
    <t>anzhelika</t>
  </si>
  <si>
    <t>alla</t>
  </si>
  <si>
    <t>ZHUKOVA</t>
  </si>
  <si>
    <t>DIACHENKO</t>
  </si>
  <si>
    <t>ludovic</t>
  </si>
  <si>
    <t>BARTOUT</t>
  </si>
  <si>
    <t>PELICAN</t>
  </si>
  <si>
    <t>LACROIX</t>
  </si>
  <si>
    <t>charles</t>
  </si>
  <si>
    <t>grégory</t>
  </si>
  <si>
    <t>davy</t>
  </si>
  <si>
    <t>simon</t>
  </si>
  <si>
    <t>kévin</t>
  </si>
  <si>
    <t>daniel</t>
  </si>
  <si>
    <t>LINDEMANN</t>
  </si>
  <si>
    <t>DUDA</t>
  </si>
  <si>
    <t>WILDENHAYN</t>
  </si>
  <si>
    <t>matthew</t>
  </si>
  <si>
    <t>FORSYTH</t>
  </si>
  <si>
    <t>rené</t>
  </si>
  <si>
    <t>SCHULZ</t>
  </si>
  <si>
    <t>holger</t>
  </si>
  <si>
    <t>VETTER</t>
  </si>
  <si>
    <t>LINZ</t>
  </si>
  <si>
    <t>tina</t>
  </si>
  <si>
    <t>sabrina</t>
  </si>
  <si>
    <t>julia</t>
  </si>
  <si>
    <t>EMMERICH</t>
  </si>
  <si>
    <t>RAJABPOUR</t>
  </si>
  <si>
    <t>zahra</t>
  </si>
  <si>
    <t>Médailles</t>
  </si>
  <si>
    <t>IMBERT</t>
  </si>
  <si>
    <t>36  EQUIPES  ROUND 2</t>
  </si>
  <si>
    <t>qualification</t>
  </si>
  <si>
    <t>CLAS</t>
  </si>
  <si>
    <t>sergiy</t>
  </si>
  <si>
    <t>vladislav</t>
  </si>
  <si>
    <t>vadym</t>
  </si>
  <si>
    <t>TRUBIN</t>
  </si>
  <si>
    <t>IALOVEGA</t>
  </si>
  <si>
    <t>DANILIUK</t>
  </si>
  <si>
    <t>DIACHENKO  alla</t>
  </si>
  <si>
    <t>ZHUKOVA  anzhelika</t>
  </si>
  <si>
    <t>COREE  SUD</t>
  </si>
  <si>
    <t>SINGAPOUR</t>
  </si>
  <si>
    <t>NORVEGE</t>
  </si>
  <si>
    <t>ARABIE-SAOUDITE</t>
  </si>
  <si>
    <t>MAIIER</t>
  </si>
  <si>
    <t>rodislav</t>
  </si>
  <si>
    <t>mairi</t>
  </si>
  <si>
    <t>SHADABI</t>
  </si>
  <si>
    <t>SÄTTERLUND</t>
  </si>
  <si>
    <t>emma</t>
  </si>
  <si>
    <t>albin</t>
  </si>
  <si>
    <t>coray</t>
  </si>
  <si>
    <t>BLACKWELL</t>
  </si>
  <si>
    <t>BURFORD</t>
  </si>
  <si>
    <t>ZUCHEGNO</t>
  </si>
  <si>
    <t>CONNER</t>
  </si>
  <si>
    <t>darryl</t>
  </si>
  <si>
    <t>ronnie</t>
  </si>
  <si>
    <t>kris</t>
  </si>
  <si>
    <t>sarah</t>
  </si>
  <si>
    <t>jerilyn</t>
  </si>
  <si>
    <t>kim</t>
  </si>
  <si>
    <t>andréa</t>
  </si>
  <si>
    <t>GAGLIANO</t>
  </si>
  <si>
    <t>KELLER</t>
  </si>
  <si>
    <t>WROLDSEN</t>
  </si>
  <si>
    <t>ine</t>
  </si>
  <si>
    <t>trude</t>
  </si>
  <si>
    <t>NIELSEN</t>
  </si>
  <si>
    <t>LORENTZEN</t>
  </si>
  <si>
    <t>DANEMARK</t>
  </si>
  <si>
    <t>BOCQUET</t>
  </si>
  <si>
    <t>BUCHARDT</t>
  </si>
  <si>
    <t>JORGENSEN</t>
  </si>
  <si>
    <t>KRISTENSEN</t>
  </si>
  <si>
    <t>pierre</t>
  </si>
  <si>
    <t>peter-frank</t>
  </si>
  <si>
    <t>oliver</t>
  </si>
  <si>
    <t>WACHSMUTH</t>
  </si>
  <si>
    <t>joan</t>
  </si>
  <si>
    <t xml:space="preserve">mai  </t>
  </si>
  <si>
    <t>vincent</t>
  </si>
  <si>
    <t>LORANT</t>
  </si>
  <si>
    <t>AUSTRALIE</t>
  </si>
  <si>
    <t>BRESIL</t>
  </si>
  <si>
    <t>ARGENTINE</t>
  </si>
  <si>
    <t>CHINE</t>
  </si>
  <si>
    <t>LETTONIE</t>
  </si>
  <si>
    <t>KOWEIT</t>
  </si>
  <si>
    <t>MACAO</t>
  </si>
  <si>
    <t>PHILIPPINES</t>
  </si>
  <si>
    <t>TURQUIE</t>
  </si>
  <si>
    <t>thomas</t>
  </si>
  <si>
    <t>noémie</t>
  </si>
  <si>
    <t>RAYNAUD</t>
  </si>
  <si>
    <t>HONG - KONG</t>
  </si>
  <si>
    <t>Koweit</t>
  </si>
  <si>
    <t>Bahamas</t>
  </si>
  <si>
    <t>DUKURS</t>
  </si>
  <si>
    <t>maris</t>
  </si>
  <si>
    <t>RABKEVICS</t>
  </si>
  <si>
    <t>normunds</t>
  </si>
  <si>
    <t>liva</t>
  </si>
  <si>
    <t>VAIVADE</t>
  </si>
  <si>
    <t>HAYWARD</t>
  </si>
  <si>
    <t>david-john</t>
  </si>
  <si>
    <t>marcelo</t>
  </si>
  <si>
    <t>JUNIOR</t>
  </si>
  <si>
    <t>LOSS</t>
  </si>
  <si>
    <t>afonso</t>
  </si>
  <si>
    <t>chien-hao</t>
  </si>
  <si>
    <t>sheng-fu</t>
  </si>
  <si>
    <t>tai-an</t>
  </si>
  <si>
    <t>lin-shin</t>
  </si>
  <si>
    <t>CHEN</t>
  </si>
  <si>
    <t>HSIEH</t>
  </si>
  <si>
    <t>LU</t>
  </si>
  <si>
    <t>TSAI</t>
  </si>
  <si>
    <t>KERMANI</t>
  </si>
  <si>
    <t>ali reza</t>
  </si>
  <si>
    <t>mohammad j</t>
  </si>
  <si>
    <t>zbdulaziz</t>
  </si>
  <si>
    <t>nasser</t>
  </si>
  <si>
    <t>abdulnasser</t>
  </si>
  <si>
    <t>ALHAJJI</t>
  </si>
  <si>
    <t>ALKANDARI</t>
  </si>
  <si>
    <t>ALQATTAN</t>
  </si>
  <si>
    <t>RAGH</t>
  </si>
  <si>
    <t>AWANG</t>
  </si>
  <si>
    <t>HO</t>
  </si>
  <si>
    <t>MOHAMAD</t>
  </si>
  <si>
    <t>SYABIL</t>
  </si>
  <si>
    <t>mohd zaidi</t>
  </si>
  <si>
    <t>choon seong</t>
  </si>
  <si>
    <t>mohd firdaus</t>
  </si>
  <si>
    <t>syamul azam</t>
  </si>
  <si>
    <t>michal</t>
  </si>
  <si>
    <t>grzegorz</t>
  </si>
  <si>
    <t>pawel</t>
  </si>
  <si>
    <t>tomasz</t>
  </si>
  <si>
    <t>PICK</t>
  </si>
  <si>
    <t>SZCZESNY</t>
  </si>
  <si>
    <t>SZYMCZAK</t>
  </si>
  <si>
    <t>ZAREK</t>
  </si>
  <si>
    <t>ALROMAIH</t>
  </si>
  <si>
    <t>ORAIF</t>
  </si>
  <si>
    <t>fahad</t>
  </si>
  <si>
    <t>basem</t>
  </si>
  <si>
    <t>bassam</t>
  </si>
  <si>
    <t>belal</t>
  </si>
  <si>
    <t>LOPEZ</t>
  </si>
  <si>
    <t>ABDULHUSAIN</t>
  </si>
  <si>
    <t>ALABED</t>
  </si>
  <si>
    <t>ALMEHAIZA</t>
  </si>
  <si>
    <t>HASAN</t>
  </si>
  <si>
    <t>hasan</t>
  </si>
  <si>
    <t>husain</t>
  </si>
  <si>
    <t>nedhal</t>
  </si>
  <si>
    <t>naser</t>
  </si>
  <si>
    <t>BRINDZA</t>
  </si>
  <si>
    <t>COUTURE</t>
  </si>
  <si>
    <t>GRAVEL</t>
  </si>
  <si>
    <t>LAROSE</t>
  </si>
  <si>
    <t>brian</t>
  </si>
  <si>
    <t>françois</t>
  </si>
  <si>
    <t>gilles</t>
  </si>
  <si>
    <t>claude</t>
  </si>
  <si>
    <t>JENSEN</t>
  </si>
  <si>
    <t>steen vagner</t>
  </si>
  <si>
    <t>kin long</t>
  </si>
  <si>
    <t>tsz long</t>
  </si>
  <si>
    <t>hoi tak</t>
  </si>
  <si>
    <t>siu chung</t>
  </si>
  <si>
    <t>LAM</t>
  </si>
  <si>
    <t>LEUNG</t>
  </si>
  <si>
    <t>TANG</t>
  </si>
  <si>
    <t>ISHII</t>
  </si>
  <si>
    <t>KOMATSU</t>
  </si>
  <si>
    <t>TOBA</t>
  </si>
  <si>
    <t>YAMAMOTO</t>
  </si>
  <si>
    <t>kazuichi</t>
  </si>
  <si>
    <t>hiroomi</t>
  </si>
  <si>
    <t>yasuyuki</t>
  </si>
  <si>
    <t>masanori</t>
  </si>
  <si>
    <t>chang sang</t>
  </si>
  <si>
    <t>ho man</t>
  </si>
  <si>
    <t>xin</t>
  </si>
  <si>
    <t>CHOI</t>
  </si>
  <si>
    <t>UN</t>
  </si>
  <si>
    <t>WANG</t>
  </si>
  <si>
    <t>SHI</t>
  </si>
  <si>
    <t>SHOU</t>
  </si>
  <si>
    <t>ZHANG</t>
  </si>
  <si>
    <t xml:space="preserve">LI </t>
  </si>
  <si>
    <t>jianhao</t>
  </si>
  <si>
    <t>xiaofeng</t>
  </si>
  <si>
    <t>wei</t>
  </si>
  <si>
    <t>yantao</t>
  </si>
  <si>
    <t>lorenzo</t>
  </si>
  <si>
    <t>GONZALES</t>
  </si>
  <si>
    <t>ihan</t>
  </si>
  <si>
    <t>ASIMOGLU</t>
  </si>
  <si>
    <t>BAK</t>
  </si>
  <si>
    <t>KIM</t>
  </si>
  <si>
    <t>PARK</t>
  </si>
  <si>
    <t>jaeung</t>
  </si>
  <si>
    <t>hong-chang</t>
  </si>
  <si>
    <t>jisu</t>
  </si>
  <si>
    <t>jihong</t>
  </si>
  <si>
    <t>adnan saif</t>
  </si>
  <si>
    <t>tariq shahab</t>
  </si>
  <si>
    <t>ali hassan</t>
  </si>
  <si>
    <t>adnan ali</t>
  </si>
  <si>
    <t>AL JABERI</t>
  </si>
  <si>
    <t>ALBLOOSHI</t>
  </si>
  <si>
    <t>ALJABER</t>
  </si>
  <si>
    <t>MUALLEMI</t>
  </si>
  <si>
    <t>IRAN</t>
  </si>
  <si>
    <t>BARHEÏN</t>
  </si>
  <si>
    <t>WASE</t>
  </si>
  <si>
    <t>TPE</t>
  </si>
  <si>
    <t>UKR</t>
  </si>
  <si>
    <t>DEN</t>
  </si>
  <si>
    <t>GER</t>
  </si>
  <si>
    <t>KOR</t>
  </si>
  <si>
    <t>BEL</t>
  </si>
  <si>
    <t>JPN</t>
  </si>
  <si>
    <t>FRA</t>
  </si>
  <si>
    <t>SWE</t>
  </si>
  <si>
    <t>KSA</t>
  </si>
  <si>
    <t>MAS</t>
  </si>
  <si>
    <t>POL</t>
  </si>
  <si>
    <t>LAT</t>
  </si>
  <si>
    <t>TUR</t>
  </si>
  <si>
    <t>https://fr.wikipedia.org/wiki/Liste_des_codes_pays_du_CIO</t>
  </si>
  <si>
    <t>USA</t>
  </si>
  <si>
    <t>BRN</t>
  </si>
  <si>
    <t>UAE</t>
  </si>
  <si>
    <t>CHN</t>
  </si>
  <si>
    <t>ARG</t>
  </si>
  <si>
    <t>AUS</t>
  </si>
  <si>
    <t>BRA</t>
  </si>
  <si>
    <t>PHI</t>
  </si>
  <si>
    <t>MAC</t>
  </si>
  <si>
    <t>CAN</t>
  </si>
  <si>
    <t>HGK</t>
  </si>
  <si>
    <t>IRI</t>
  </si>
  <si>
    <t>LET</t>
  </si>
  <si>
    <t>HKG</t>
  </si>
  <si>
    <t>viktoriza</t>
  </si>
  <si>
    <t>SEMIZENKO</t>
  </si>
  <si>
    <t>yao-chien</t>
  </si>
  <si>
    <t>CHANG</t>
  </si>
  <si>
    <t xml:space="preserve">LIN </t>
  </si>
  <si>
    <t>ya-chin</t>
  </si>
  <si>
    <t>I-mao</t>
  </si>
  <si>
    <t>siong mui</t>
  </si>
  <si>
    <t>HONG</t>
  </si>
  <si>
    <t>katéryna</t>
  </si>
  <si>
    <t>KOLVACHUK</t>
  </si>
  <si>
    <t>HIE</t>
  </si>
  <si>
    <t>siw sing</t>
  </si>
  <si>
    <t>uy-chin</t>
  </si>
  <si>
    <t>magdalena</t>
  </si>
  <si>
    <t>PALACZ</t>
  </si>
  <si>
    <t>ewa izabela</t>
  </si>
  <si>
    <t>DABKOWSKA</t>
  </si>
  <si>
    <t>erika</t>
  </si>
  <si>
    <t>PIMENTA</t>
  </si>
  <si>
    <t>nor misha</t>
  </si>
  <si>
    <t>MACKERY</t>
  </si>
  <si>
    <t>huwainaa</t>
  </si>
  <si>
    <t>ABDULLAH</t>
  </si>
  <si>
    <t>marta</t>
  </si>
  <si>
    <t>MILO</t>
  </si>
  <si>
    <t>ewelina</t>
  </si>
  <si>
    <t>KOCHANIEC</t>
  </si>
  <si>
    <t>alexia</t>
  </si>
  <si>
    <t>DE ALMEIDA</t>
  </si>
  <si>
    <t>seonsil</t>
  </si>
  <si>
    <t>HEO</t>
  </si>
  <si>
    <t>sunok</t>
  </si>
  <si>
    <t>madoka</t>
  </si>
  <si>
    <t>SAKURABA</t>
  </si>
  <si>
    <t>hyoungsook</t>
  </si>
  <si>
    <t xml:space="preserve">AN </t>
  </si>
  <si>
    <t>adelia</t>
  </si>
  <si>
    <t>YOKOYAMA</t>
  </si>
  <si>
    <t>HOENIG</t>
  </si>
  <si>
    <t>thalia</t>
  </si>
  <si>
    <t>chanmi</t>
  </si>
  <si>
    <t>LEE</t>
  </si>
  <si>
    <t>maria lovella</t>
  </si>
  <si>
    <t>CATALAN</t>
  </si>
  <si>
    <t>miyuki</t>
  </si>
  <si>
    <t>MURANO</t>
  </si>
  <si>
    <t>wing - yee</t>
  </si>
  <si>
    <t>IP</t>
  </si>
  <si>
    <t>hio tai</t>
  </si>
  <si>
    <t>WONG</t>
  </si>
  <si>
    <t>yue</t>
  </si>
  <si>
    <t>YUAN</t>
  </si>
  <si>
    <t>maie-line</t>
  </si>
  <si>
    <t>NADEAU</t>
  </si>
  <si>
    <t>jiawen</t>
  </si>
  <si>
    <t>SHEN</t>
  </si>
  <si>
    <t>anna</t>
  </si>
  <si>
    <t>SATO</t>
  </si>
  <si>
    <t>patricia</t>
  </si>
  <si>
    <t>ZIMMER</t>
  </si>
  <si>
    <t>wai man</t>
  </si>
  <si>
    <t>IAO</t>
  </si>
  <si>
    <t>haruko</t>
  </si>
  <si>
    <t>KITAGAWA</t>
  </si>
  <si>
    <t>wenxin</t>
  </si>
  <si>
    <t>YANG</t>
  </si>
  <si>
    <t>mei-ha</t>
  </si>
  <si>
    <t>CHOW</t>
  </si>
  <si>
    <t>chong-man</t>
  </si>
  <si>
    <t>wing-mun</t>
  </si>
  <si>
    <t>maryam nabeel</t>
  </si>
  <si>
    <t>KHALAF</t>
  </si>
  <si>
    <t>BARHEIN</t>
  </si>
  <si>
    <t>ZANG</t>
  </si>
  <si>
    <t>minghui</t>
  </si>
  <si>
    <t>fatema</t>
  </si>
  <si>
    <t>ALI</t>
  </si>
  <si>
    <t>zainab ali</t>
  </si>
  <si>
    <t>maryam</t>
  </si>
  <si>
    <t>ALMANAMI</t>
  </si>
  <si>
    <t>wing-sum</t>
  </si>
  <si>
    <t>SGP</t>
  </si>
  <si>
    <t>NOR</t>
  </si>
  <si>
    <t>KOVALCHUK</t>
  </si>
  <si>
    <t>takao</t>
  </si>
  <si>
    <t>SHINDO</t>
  </si>
  <si>
    <t>NAKAMURA</t>
  </si>
  <si>
    <t>yozo</t>
  </si>
  <si>
    <t>DANiLIUK  vadim             ialovega  vladyslav</t>
  </si>
  <si>
    <t>HO  choon séong          SYABIL  syamul a.</t>
  </si>
  <si>
    <t>BAK  JAEUNG                              KIM  JISU</t>
  </si>
  <si>
    <t>Bartholomé  christophe         bartholomé  thomas</t>
  </si>
  <si>
    <t>FORSITH  mattew</t>
  </si>
  <si>
    <t>BAK  JIEUNG</t>
  </si>
  <si>
    <t>AN                                       HYOUNGSOOK</t>
  </si>
  <si>
    <t>Héo  séonsil                                     LEE  CHANMI</t>
  </si>
  <si>
    <t>LINT   TINA                                            HOËNING  THALIA</t>
  </si>
  <si>
    <t>PARK  SUNOK                                                   AN  HYOUNGSOOK</t>
  </si>
  <si>
    <t>5 L</t>
  </si>
  <si>
    <t>7 L</t>
  </si>
  <si>
    <t>DUDA  daniel</t>
  </si>
  <si>
    <t>WILDENHAYN  simon</t>
  </si>
  <si>
    <t>LINDEMANN  kévin</t>
  </si>
  <si>
    <t>FORSYTH  matthew</t>
  </si>
  <si>
    <t>KIM  jisu</t>
  </si>
  <si>
    <t>PARK  jihong</t>
  </si>
  <si>
    <t>BAK  jaeung</t>
  </si>
  <si>
    <t>CHOI  hong-chang</t>
  </si>
  <si>
    <t>HSIEH  sheng -fu</t>
  </si>
  <si>
    <t>CHEN  chien - hao</t>
  </si>
  <si>
    <t>LU  tai - an</t>
  </si>
  <si>
    <t>TSAI  lin - shin</t>
  </si>
  <si>
    <t>SZCZESNY  grzegorz</t>
  </si>
  <si>
    <t>PICK  michal</t>
  </si>
  <si>
    <t>ZAREK  tomasz</t>
  </si>
  <si>
    <t>SZYMCZAK  pawel</t>
  </si>
  <si>
    <t>WILDENHAYN  simon                             FORSITH  MATTEW                            LINDEMANN  kévin                        DUDA  daniel</t>
  </si>
  <si>
    <t>BAK  JAEUNG                       CHOI  HONG-CHANG               KIM  JISU                           PARK  JIHONG</t>
  </si>
  <si>
    <t>CHEN  CHIEN - HAO                          HSIEH  SHENG - FU                                          LU  TAI - AN                                                           TSAI  LIN - SHIN</t>
  </si>
  <si>
    <t xml:space="preserve">PICK  MICHAL                    SZCZESNY  GRZEGORZ      SZYMCZAK  pawel                 ZAREK  tomasz      </t>
  </si>
  <si>
    <r>
      <t xml:space="preserve">MACKERY  NOR-MISHA                     ABDULLAH  </t>
    </r>
    <r>
      <rPr>
        <i/>
        <sz val="20"/>
        <color theme="0" tint="-0.34998626667073579"/>
        <rFont val="Algerian"/>
        <family val="5"/>
      </rPr>
      <t>HUWAÏNAA</t>
    </r>
  </si>
  <si>
    <r>
      <t xml:space="preserve">LIN  YA-CHIN                                 </t>
    </r>
    <r>
      <rPr>
        <b/>
        <i/>
        <sz val="24"/>
        <color theme="0"/>
        <rFont val="Algerian"/>
        <family val="5"/>
      </rPr>
      <t xml:space="preserve"> .</t>
    </r>
    <r>
      <rPr>
        <b/>
        <i/>
        <sz val="24"/>
        <color theme="5" tint="-0.249977111117893"/>
        <rFont val="Algerian"/>
        <family val="5"/>
      </rPr>
      <t xml:space="preserve">               CHEN  I-MAO</t>
    </r>
  </si>
  <si>
    <r>
      <t xml:space="preserve">DUDA  DANIEL                                 </t>
    </r>
    <r>
      <rPr>
        <b/>
        <i/>
        <sz val="24"/>
        <color theme="0"/>
        <rFont val="Algerian"/>
        <family val="5"/>
      </rPr>
      <t xml:space="preserve"> .</t>
    </r>
    <r>
      <rPr>
        <b/>
        <i/>
        <sz val="24"/>
        <color theme="5" tint="-0.249977111117893"/>
        <rFont val="Algerian"/>
        <family val="5"/>
      </rPr>
      <t xml:space="preserve">                    PARK  JI-HONG</t>
    </r>
  </si>
  <si>
    <t>CHANG  yao - chien</t>
  </si>
  <si>
    <t>LIN   yao - chin</t>
  </si>
  <si>
    <t>CHEN  i - mao</t>
  </si>
  <si>
    <t>WANG  uy - chin</t>
  </si>
  <si>
    <t>SEMIZENKO  viktoria</t>
  </si>
  <si>
    <t>KOVALCHUK  katéryna</t>
  </si>
  <si>
    <t>HEO  séonsil</t>
  </si>
  <si>
    <t>PARK  sunok</t>
  </si>
  <si>
    <t>AN  hyoungsook</t>
  </si>
  <si>
    <t>LEE  chanmi</t>
  </si>
  <si>
    <t>FORSYTH  sabrina</t>
  </si>
  <si>
    <t>LINZ  tina</t>
  </si>
  <si>
    <t>KLINKE  mélanie</t>
  </si>
  <si>
    <t>HOENIG  thalia</t>
  </si>
  <si>
    <t>DIACHENKO  alla        semizenko  viktoria     kovalchul  katéryna           zhukova  anzhelika</t>
  </si>
  <si>
    <t>forsith  sabrina       linz  tina                      klinke  mélanie            heonig  thalia</t>
  </si>
  <si>
    <t>chang  yao - chien                       cheng  i - mao                          LIN  YAO - CHIN                       WANG  UY - CHIN</t>
  </si>
  <si>
    <t>AN  HYOUNGSOOK              HEO  Séonsil                   LEE  CHANMI                      PARK  SUNOK</t>
  </si>
  <si>
    <t>.ALLEMAGNE</t>
  </si>
  <si>
    <t>ARABIE - SAOUDITE</t>
  </si>
  <si>
    <t>madita</t>
  </si>
  <si>
    <t>HERBST</t>
  </si>
  <si>
    <t>hiromi</t>
  </si>
  <si>
    <t>shoko</t>
  </si>
  <si>
    <t>KINJO</t>
  </si>
  <si>
    <t>viktoria</t>
  </si>
  <si>
    <t>rostyslav</t>
  </si>
  <si>
    <t>vladiyslav</t>
  </si>
  <si>
    <t>UKRAINE  2</t>
  </si>
  <si>
    <t>COREE  SUD  2</t>
  </si>
  <si>
    <t>POLOGNE  2</t>
  </si>
  <si>
    <t>ALLEMAGNE  2</t>
  </si>
  <si>
    <t>TAÏWAN  2</t>
  </si>
  <si>
    <t>JAPON  2</t>
  </si>
  <si>
    <t>U . S . A .  2</t>
  </si>
  <si>
    <t>BARHEIN  2</t>
  </si>
  <si>
    <t>HONG - KONG  2</t>
  </si>
  <si>
    <t>CHINE  2</t>
  </si>
  <si>
    <r>
      <rPr>
        <b/>
        <i/>
        <sz val="16"/>
        <color rgb="FF0000FF"/>
        <rFont val="Bookman Old Style"/>
        <family val="1"/>
      </rPr>
      <t>MAIIER</t>
    </r>
    <r>
      <rPr>
        <i/>
        <sz val="16"/>
        <color rgb="FF0000FF"/>
        <rFont val="Bookman Old Style"/>
        <family val="1"/>
      </rPr>
      <t xml:space="preserve">  rostyslav</t>
    </r>
  </si>
  <si>
    <r>
      <rPr>
        <b/>
        <i/>
        <sz val="16"/>
        <color rgb="FF0000FF"/>
        <rFont val="Bookman Old Style"/>
        <family val="1"/>
      </rPr>
      <t>TRUBIN</t>
    </r>
    <r>
      <rPr>
        <i/>
        <sz val="16"/>
        <color rgb="FF0000FF"/>
        <rFont val="Bookman Old Style"/>
        <family val="1"/>
      </rPr>
      <t xml:space="preserve">  sergiy</t>
    </r>
  </si>
  <si>
    <r>
      <t xml:space="preserve">KOVALCHUK </t>
    </r>
    <r>
      <rPr>
        <i/>
        <sz val="16"/>
        <color rgb="FFFF66FF"/>
        <rFont val="Bookman Old Style"/>
        <family val="1"/>
      </rPr>
      <t xml:space="preserve"> katéryna</t>
    </r>
  </si>
  <si>
    <r>
      <t>SEMIZENKO</t>
    </r>
    <r>
      <rPr>
        <i/>
        <sz val="16"/>
        <color rgb="FFFF66FF"/>
        <rFont val="Bookman Old Style"/>
        <family val="1"/>
      </rPr>
      <t xml:space="preserve">  viktoria</t>
    </r>
  </si>
  <si>
    <r>
      <t xml:space="preserve">HEO  </t>
    </r>
    <r>
      <rPr>
        <i/>
        <sz val="16"/>
        <color rgb="FFFF66FF"/>
        <rFont val="Bookman Old Style"/>
        <family val="1"/>
      </rPr>
      <t>séonsil</t>
    </r>
  </si>
  <si>
    <r>
      <t xml:space="preserve">LEE </t>
    </r>
    <r>
      <rPr>
        <i/>
        <sz val="16"/>
        <color rgb="FFFF66FF"/>
        <rFont val="Bookman Old Style"/>
        <family val="1"/>
      </rPr>
      <t xml:space="preserve"> chanmi</t>
    </r>
  </si>
  <si>
    <r>
      <rPr>
        <b/>
        <i/>
        <sz val="16"/>
        <color rgb="FF0000FF"/>
        <rFont val="Bookman Old Style"/>
        <family val="1"/>
      </rPr>
      <t>BAK</t>
    </r>
    <r>
      <rPr>
        <i/>
        <sz val="16"/>
        <color rgb="FF0000FF"/>
        <rFont val="Bookman Old Style"/>
        <family val="1"/>
      </rPr>
      <t xml:space="preserve">  jaeung</t>
    </r>
  </si>
  <si>
    <r>
      <rPr>
        <b/>
        <i/>
        <sz val="16"/>
        <color rgb="FF0000FF"/>
        <rFont val="Bookman Old Style"/>
        <family val="1"/>
      </rPr>
      <t>KIM</t>
    </r>
    <r>
      <rPr>
        <i/>
        <sz val="16"/>
        <color rgb="FF0000FF"/>
        <rFont val="Bookman Old Style"/>
        <family val="1"/>
      </rPr>
      <t xml:space="preserve">  jisu</t>
    </r>
  </si>
  <si>
    <r>
      <t xml:space="preserve">CHOI  </t>
    </r>
    <r>
      <rPr>
        <i/>
        <sz val="16"/>
        <color rgb="FF0000FF"/>
        <rFont val="Bookman Old Style"/>
        <family val="1"/>
      </rPr>
      <t>hong - chang</t>
    </r>
  </si>
  <si>
    <r>
      <t xml:space="preserve">PARK </t>
    </r>
    <r>
      <rPr>
        <i/>
        <sz val="16"/>
        <color rgb="FF0000FF"/>
        <rFont val="Bookman Old Style"/>
        <family val="1"/>
      </rPr>
      <t xml:space="preserve"> ji-hong</t>
    </r>
  </si>
  <si>
    <r>
      <t xml:space="preserve">AN </t>
    </r>
    <r>
      <rPr>
        <i/>
        <sz val="16"/>
        <color rgb="FFFF66FF"/>
        <rFont val="Bookman Old Style"/>
        <family val="1"/>
      </rPr>
      <t xml:space="preserve"> hyoungsook</t>
    </r>
  </si>
  <si>
    <r>
      <t xml:space="preserve">CHANG </t>
    </r>
    <r>
      <rPr>
        <i/>
        <sz val="16"/>
        <color rgb="FFFF66FF"/>
        <rFont val="Bookman Old Style"/>
        <family val="1"/>
      </rPr>
      <t xml:space="preserve"> yao - chien</t>
    </r>
  </si>
  <si>
    <r>
      <t xml:space="preserve">LIN  </t>
    </r>
    <r>
      <rPr>
        <i/>
        <sz val="16"/>
        <color rgb="FFFF66FF"/>
        <rFont val="Bookman Old Style"/>
        <family val="1"/>
      </rPr>
      <t>ya- chin</t>
    </r>
  </si>
  <si>
    <r>
      <rPr>
        <b/>
        <i/>
        <sz val="16"/>
        <color rgb="FF0000FF"/>
        <rFont val="Bookman Old Style"/>
        <family val="1"/>
      </rPr>
      <t>CHEN</t>
    </r>
    <r>
      <rPr>
        <i/>
        <sz val="16"/>
        <color rgb="FF0000FF"/>
        <rFont val="Bookman Old Style"/>
        <family val="1"/>
      </rPr>
      <t xml:space="preserve">  chien - hao</t>
    </r>
  </si>
  <si>
    <r>
      <rPr>
        <b/>
        <i/>
        <sz val="16"/>
        <color rgb="FF0000FF"/>
        <rFont val="Bookman Old Style"/>
        <family val="1"/>
      </rPr>
      <t>HSIEH</t>
    </r>
    <r>
      <rPr>
        <i/>
        <sz val="16"/>
        <color rgb="FF0000FF"/>
        <rFont val="Bookman Old Style"/>
        <family val="1"/>
      </rPr>
      <t xml:space="preserve">  cheng - fu</t>
    </r>
  </si>
  <si>
    <r>
      <t xml:space="preserve">semizenko viktoria                             TRUBIN  sergiy                  KOVALCHUK </t>
    </r>
    <r>
      <rPr>
        <i/>
        <sz val="16"/>
        <color theme="5" tint="-0.249977111117893"/>
        <rFont val="Algerian"/>
        <family val="5"/>
      </rPr>
      <t xml:space="preserve">KATéryna  </t>
    </r>
    <r>
      <rPr>
        <i/>
        <sz val="18"/>
        <color theme="5" tint="-0.249977111117893"/>
        <rFont val="Algerian"/>
        <family val="5"/>
      </rPr>
      <t xml:space="preserve">             MAIIER  rostyslav</t>
    </r>
  </si>
  <si>
    <t>CHANG  YAO - CHIEN       chen  chien - hao                   HSIEH  CHENG - FU                   LIN  YA - CHIN</t>
  </si>
  <si>
    <t>BAK  JAEUNG                    HEO  SéONSIL                        LEE  CHANMI                             KIM  JISU</t>
  </si>
  <si>
    <t xml:space="preserve">AN  hyoungsook                           CHOI  HONG - CHANG                    PARK  ji-hong                        park  SUNOK                              </t>
  </si>
  <si>
    <r>
      <t xml:space="preserve">PARK  </t>
    </r>
    <r>
      <rPr>
        <i/>
        <sz val="16"/>
        <color rgb="FFFF66FF"/>
        <rFont val="Bookman Old Style"/>
        <family val="1"/>
      </rPr>
      <t>sunok</t>
    </r>
  </si>
  <si>
    <t>OR</t>
  </si>
  <si>
    <t>ARGENT</t>
  </si>
  <si>
    <t>BRONZE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</si>
</sst>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9" x14ac:knownFonts="1">
    <font>
      <sz val="11"/>
      <color theme="1"/>
      <name val="Calibri"/>
      <family val="2"/>
      <scheme val="minor"/>
    </font>
    <font>
      <b/>
      <i/>
      <sz val="18"/>
      <color rgb="FF002060"/>
      <name val="Calibri"/>
      <family val="2"/>
      <scheme val="minor"/>
    </font>
    <font>
      <b/>
      <i/>
      <sz val="20"/>
      <color rgb="FF002060"/>
      <name val="Calibri"/>
      <family val="2"/>
      <scheme val="minor"/>
    </font>
    <font>
      <b/>
      <i/>
      <sz val="11"/>
      <color rgb="FF002060"/>
      <name val="Calibri"/>
      <family val="2"/>
      <scheme val="minor"/>
    </font>
    <font>
      <b/>
      <i/>
      <sz val="22"/>
      <color rgb="FF002060"/>
      <name val="Calibri"/>
      <family val="2"/>
      <scheme val="minor"/>
    </font>
    <font>
      <i/>
      <sz val="11"/>
      <color rgb="FF002060"/>
      <name val="Calibri"/>
      <family val="2"/>
      <scheme val="minor"/>
    </font>
    <font>
      <i/>
      <sz val="14"/>
      <color rgb="FF002060"/>
      <name val="Calibri"/>
      <family val="2"/>
      <scheme val="minor"/>
    </font>
    <font>
      <i/>
      <sz val="16"/>
      <color rgb="FF002060"/>
      <name val="Calibri"/>
      <family val="2"/>
      <scheme val="minor"/>
    </font>
    <font>
      <i/>
      <sz val="12"/>
      <color rgb="FF002060"/>
      <name val="Calibri"/>
      <family val="2"/>
      <scheme val="minor"/>
    </font>
    <font>
      <i/>
      <sz val="11"/>
      <color theme="1"/>
      <name val="Calibri"/>
      <family val="2"/>
      <scheme val="minor"/>
    </font>
    <font>
      <b/>
      <i/>
      <sz val="22"/>
      <color theme="0"/>
      <name val="Calibri"/>
      <family val="2"/>
      <scheme val="minor"/>
    </font>
    <font>
      <b/>
      <i/>
      <sz val="18"/>
      <color rgb="FF660066"/>
      <name val="Calibri"/>
      <family val="2"/>
      <scheme val="minor"/>
    </font>
    <font>
      <b/>
      <i/>
      <sz val="20"/>
      <color rgb="FF660066"/>
      <name val="Calibri"/>
      <family val="2"/>
      <scheme val="minor"/>
    </font>
    <font>
      <b/>
      <i/>
      <sz val="11"/>
      <color rgb="FF660066"/>
      <name val="Calibri"/>
      <family val="2"/>
      <scheme val="minor"/>
    </font>
    <font>
      <b/>
      <i/>
      <sz val="22"/>
      <color rgb="FF660066"/>
      <name val="Calibri"/>
      <family val="2"/>
      <scheme val="minor"/>
    </font>
    <font>
      <i/>
      <sz val="11"/>
      <color rgb="FF660066"/>
      <name val="Calibri"/>
      <family val="2"/>
      <scheme val="minor"/>
    </font>
    <font>
      <i/>
      <sz val="14"/>
      <color rgb="FF660066"/>
      <name val="Calibri"/>
      <family val="2"/>
      <scheme val="minor"/>
    </font>
    <font>
      <i/>
      <sz val="16"/>
      <color rgb="FF660066"/>
      <name val="Calibri"/>
      <family val="2"/>
      <scheme val="minor"/>
    </font>
    <font>
      <i/>
      <sz val="24"/>
      <color rgb="FF002060"/>
      <name val="Calibri"/>
      <family val="2"/>
      <scheme val="minor"/>
    </font>
    <font>
      <b/>
      <i/>
      <sz val="24"/>
      <color rgb="FF002060"/>
      <name val="Calibri"/>
      <family val="2"/>
      <scheme val="minor"/>
    </font>
    <font>
      <b/>
      <i/>
      <sz val="48"/>
      <color rgb="FF002060"/>
      <name val="Calibri"/>
      <family val="2"/>
      <scheme val="minor"/>
    </font>
    <font>
      <b/>
      <i/>
      <sz val="26"/>
      <color rgb="FF660066"/>
      <name val="Calibri"/>
      <family val="2"/>
      <scheme val="minor"/>
    </font>
    <font>
      <i/>
      <sz val="26"/>
      <color theme="0"/>
      <name val="Calibri"/>
      <family val="2"/>
      <scheme val="minor"/>
    </font>
    <font>
      <b/>
      <i/>
      <sz val="24"/>
      <color rgb="FF660066"/>
      <name val="Calibri"/>
      <family val="2"/>
      <scheme val="minor"/>
    </font>
    <font>
      <i/>
      <sz val="26"/>
      <color rgb="FF660066"/>
      <name val="Calibri"/>
      <family val="2"/>
      <scheme val="minor"/>
    </font>
    <font>
      <b/>
      <i/>
      <sz val="16"/>
      <color rgb="FF002060"/>
      <name val="Calibri"/>
      <family val="2"/>
      <scheme val="minor"/>
    </font>
    <font>
      <i/>
      <sz val="11"/>
      <color theme="0"/>
      <name val="Calibri"/>
      <family val="2"/>
      <scheme val="minor"/>
    </font>
    <font>
      <b/>
      <i/>
      <sz val="20"/>
      <color theme="0"/>
      <name val="Calibri"/>
      <family val="2"/>
      <scheme val="minor"/>
    </font>
    <font>
      <b/>
      <i/>
      <sz val="18"/>
      <color theme="0"/>
      <name val="Calibri"/>
      <family val="2"/>
      <scheme val="minor"/>
    </font>
    <font>
      <b/>
      <i/>
      <sz val="16"/>
      <color theme="0"/>
      <name val="Calibri"/>
      <family val="2"/>
      <scheme val="minor"/>
    </font>
    <font>
      <i/>
      <sz val="18"/>
      <color rgb="FF002060"/>
      <name val="Calibri"/>
      <family val="2"/>
      <scheme val="minor"/>
    </font>
    <font>
      <b/>
      <i/>
      <sz val="36"/>
      <color theme="0"/>
      <name val="Calibri"/>
      <family val="2"/>
      <scheme val="minor"/>
    </font>
    <font>
      <b/>
      <i/>
      <sz val="36"/>
      <color rgb="FF002060"/>
      <name val="Calibri"/>
      <family val="2"/>
      <scheme val="minor"/>
    </font>
    <font>
      <b/>
      <i/>
      <sz val="28"/>
      <color rgb="FF002060"/>
      <name val="Calibri"/>
      <family val="2"/>
      <scheme val="minor"/>
    </font>
    <font>
      <b/>
      <i/>
      <sz val="24"/>
      <color theme="0"/>
      <name val="Calibri"/>
      <family val="2"/>
      <scheme val="minor"/>
    </font>
    <font>
      <b/>
      <i/>
      <sz val="16"/>
      <color rgb="FF660066"/>
      <name val="Calibri"/>
      <family val="2"/>
      <scheme val="minor"/>
    </font>
    <font>
      <i/>
      <sz val="18"/>
      <color rgb="FF660066"/>
      <name val="Calibri"/>
      <family val="2"/>
      <scheme val="minor"/>
    </font>
    <font>
      <b/>
      <i/>
      <sz val="36"/>
      <color rgb="FF660066"/>
      <name val="Calibri"/>
      <family val="2"/>
      <scheme val="minor"/>
    </font>
    <font>
      <b/>
      <i/>
      <sz val="28"/>
      <color rgb="FF660066"/>
      <name val="Calibri"/>
      <family val="2"/>
      <scheme val="minor"/>
    </font>
    <font>
      <i/>
      <sz val="24"/>
      <color rgb="FF660066"/>
      <name val="Calibri"/>
      <family val="2"/>
      <scheme val="minor"/>
    </font>
    <font>
      <sz val="10"/>
      <name val="Arial"/>
      <family val="2"/>
    </font>
    <font>
      <sz val="10"/>
      <name val="Arial"/>
      <family val="2"/>
    </font>
    <font>
      <b/>
      <i/>
      <sz val="12"/>
      <name val="Arial"/>
      <family val="2"/>
    </font>
    <font>
      <i/>
      <sz val="10"/>
      <name val="Arial"/>
      <family val="2"/>
    </font>
    <font>
      <i/>
      <sz val="12"/>
      <name val="Arial"/>
      <family val="2"/>
    </font>
    <font>
      <sz val="11"/>
      <color theme="1"/>
      <name val="Calibri"/>
      <family val="2"/>
      <scheme val="minor"/>
    </font>
    <font>
      <i/>
      <sz val="10"/>
      <color rgb="FF002060"/>
      <name val="Calibri"/>
      <family val="2"/>
    </font>
    <font>
      <b/>
      <i/>
      <sz val="16"/>
      <color rgb="FF002060"/>
      <name val="Calibri"/>
      <family val="2"/>
    </font>
    <font>
      <i/>
      <sz val="18"/>
      <color rgb="FF002060"/>
      <name val="Calibri"/>
      <family val="2"/>
    </font>
    <font>
      <i/>
      <sz val="11"/>
      <color rgb="FF002060"/>
      <name val="Calibri"/>
      <family val="2"/>
    </font>
    <font>
      <i/>
      <sz val="28"/>
      <color rgb="FF002060"/>
      <name val="Calibri"/>
      <family val="2"/>
      <scheme val="minor"/>
    </font>
    <font>
      <b/>
      <i/>
      <sz val="16"/>
      <color rgb="FF660066"/>
      <name val="Calibri"/>
      <family val="2"/>
    </font>
    <font>
      <b/>
      <i/>
      <sz val="18"/>
      <color rgb="FF660066"/>
      <name val="Calibri"/>
      <family val="2"/>
    </font>
    <font>
      <i/>
      <sz val="14"/>
      <color rgb="FF660066"/>
      <name val="Calibri"/>
      <family val="2"/>
    </font>
    <font>
      <b/>
      <i/>
      <sz val="14"/>
      <color rgb="FF660066"/>
      <name val="Calibri"/>
      <family val="2"/>
    </font>
    <font>
      <i/>
      <sz val="12"/>
      <color rgb="FF660066"/>
      <name val="Calibri"/>
      <family val="2"/>
    </font>
    <font>
      <i/>
      <sz val="10"/>
      <color rgb="FF660066"/>
      <name val="Calibri"/>
      <family val="2"/>
    </font>
    <font>
      <sz val="10"/>
      <name val="Arial"/>
      <family val="2"/>
    </font>
    <font>
      <i/>
      <sz val="11"/>
      <color rgb="FF660066"/>
      <name val="Calibri"/>
      <family val="2"/>
    </font>
    <font>
      <b/>
      <i/>
      <sz val="22"/>
      <color rgb="FF660066"/>
      <name val="Calibri"/>
      <family val="2"/>
    </font>
    <font>
      <i/>
      <sz val="16"/>
      <color rgb="FF002060"/>
      <name val="Calibri"/>
      <family val="2"/>
    </font>
    <font>
      <sz val="10"/>
      <name val="Arial"/>
      <family val="2"/>
    </font>
    <font>
      <i/>
      <sz val="36"/>
      <color rgb="FF660066"/>
      <name val="Calibri"/>
      <family val="2"/>
      <scheme val="minor"/>
    </font>
    <font>
      <i/>
      <sz val="36"/>
      <color rgb="FF002060"/>
      <name val="Calibri"/>
      <family val="2"/>
      <scheme val="minor"/>
    </font>
    <font>
      <sz val="10"/>
      <name val="Arial"/>
      <family val="2"/>
    </font>
    <font>
      <i/>
      <sz val="28"/>
      <color rgb="FF002060"/>
      <name val="Calibri"/>
      <family val="2"/>
    </font>
    <font>
      <sz val="11"/>
      <color theme="0"/>
      <name val="Calibri"/>
      <family val="2"/>
      <scheme val="minor"/>
    </font>
    <font>
      <b/>
      <sz val="48"/>
      <color theme="0"/>
      <name val="Calibri"/>
      <family val="2"/>
      <scheme val="minor"/>
    </font>
    <font>
      <b/>
      <sz val="28"/>
      <color theme="0"/>
      <name val="Calibri"/>
      <family val="2"/>
      <scheme val="minor"/>
    </font>
    <font>
      <sz val="11"/>
      <color rgb="FF002060"/>
      <name val="Calibri"/>
      <family val="2"/>
      <scheme val="minor"/>
    </font>
    <font>
      <b/>
      <sz val="18"/>
      <color rgb="FF002060"/>
      <name val="Calibri"/>
      <family val="2"/>
      <scheme val="minor"/>
    </font>
    <font>
      <sz val="20"/>
      <color rgb="FF002060"/>
      <name val="Calibri"/>
      <family val="2"/>
      <scheme val="minor"/>
    </font>
    <font>
      <b/>
      <sz val="20"/>
      <color rgb="FF002060"/>
      <name val="Calibri"/>
      <family val="2"/>
      <scheme val="minor"/>
    </font>
    <font>
      <sz val="18"/>
      <color rgb="FF002060"/>
      <name val="Calibri"/>
      <family val="2"/>
      <scheme val="minor"/>
    </font>
    <font>
      <b/>
      <sz val="18"/>
      <color theme="0"/>
      <name val="Calibri"/>
      <family val="2"/>
      <scheme val="minor"/>
    </font>
    <font>
      <b/>
      <sz val="20"/>
      <color theme="0"/>
      <name val="Calibri"/>
      <family val="2"/>
      <scheme val="minor"/>
    </font>
    <font>
      <b/>
      <sz val="26"/>
      <color theme="0"/>
      <name val="Calibri"/>
      <family val="2"/>
      <scheme val="minor"/>
    </font>
    <font>
      <b/>
      <sz val="11"/>
      <color rgb="FF002060"/>
      <name val="Calibri"/>
      <family val="2"/>
      <scheme val="minor"/>
    </font>
    <font>
      <b/>
      <sz val="18"/>
      <color rgb="FF660033"/>
      <name val="Calibri"/>
      <family val="2"/>
      <scheme val="minor"/>
    </font>
    <font>
      <b/>
      <sz val="20"/>
      <color rgb="FF660033"/>
      <name val="Calibri"/>
      <family val="2"/>
      <scheme val="minor"/>
    </font>
    <font>
      <sz val="11"/>
      <color rgb="FF660033"/>
      <name val="Calibri"/>
      <family val="2"/>
      <scheme val="minor"/>
    </font>
    <font>
      <sz val="18"/>
      <color rgb="FF660033"/>
      <name val="Calibri"/>
      <family val="2"/>
      <scheme val="minor"/>
    </font>
    <font>
      <b/>
      <sz val="11"/>
      <color rgb="FF660033"/>
      <name val="Calibri"/>
      <family val="2"/>
      <scheme val="minor"/>
    </font>
    <font>
      <sz val="20"/>
      <color rgb="FF660033"/>
      <name val="Calibri"/>
      <family val="2"/>
      <scheme val="minor"/>
    </font>
    <font>
      <sz val="16"/>
      <color rgb="FF660033"/>
      <name val="Calibri"/>
      <family val="2"/>
      <scheme val="minor"/>
    </font>
    <font>
      <b/>
      <i/>
      <sz val="100"/>
      <color rgb="FF660066"/>
      <name val="Bookman Old Style"/>
      <family val="1"/>
    </font>
    <font>
      <b/>
      <i/>
      <sz val="36"/>
      <color theme="0"/>
      <name val="Calibri"/>
      <family val="2"/>
    </font>
    <font>
      <b/>
      <i/>
      <sz val="48"/>
      <color theme="0"/>
      <name val="Calibri"/>
      <family val="2"/>
      <scheme val="minor"/>
    </font>
    <font>
      <b/>
      <i/>
      <sz val="18"/>
      <color theme="1"/>
      <name val="Calibri"/>
      <family val="2"/>
      <scheme val="minor"/>
    </font>
    <font>
      <b/>
      <i/>
      <sz val="72"/>
      <color rgb="FF660066"/>
      <name val="Algerian"/>
      <family val="5"/>
    </font>
    <font>
      <b/>
      <sz val="24"/>
      <color theme="1"/>
      <name val="Calibri"/>
      <family val="2"/>
      <scheme val="minor"/>
    </font>
    <font>
      <b/>
      <i/>
      <sz val="48"/>
      <color rgb="FF660066"/>
      <name val="Algerian"/>
      <family val="5"/>
    </font>
    <font>
      <b/>
      <i/>
      <sz val="48"/>
      <name val="Algerian"/>
      <family val="5"/>
    </font>
    <font>
      <b/>
      <i/>
      <sz val="72"/>
      <color rgb="FFFF0000"/>
      <name val="Algerian"/>
      <family val="5"/>
    </font>
    <font>
      <b/>
      <i/>
      <sz val="88"/>
      <color rgb="FF660066"/>
      <name val="Algerian"/>
      <family val="5"/>
    </font>
    <font>
      <b/>
      <i/>
      <sz val="100"/>
      <color rgb="FF660066"/>
      <name val="Algerian"/>
      <family val="5"/>
    </font>
    <font>
      <b/>
      <i/>
      <sz val="100"/>
      <color rgb="FFFF0000"/>
      <name val="Algerian"/>
      <family val="5"/>
    </font>
    <font>
      <b/>
      <i/>
      <sz val="36"/>
      <color rgb="FF660066"/>
      <name val="Algerian"/>
      <family val="5"/>
    </font>
    <font>
      <b/>
      <i/>
      <sz val="18"/>
      <color rgb="FF002060"/>
      <name val="Algerian"/>
      <family val="5"/>
    </font>
    <font>
      <b/>
      <i/>
      <sz val="44"/>
      <color theme="0"/>
      <name val="Bookman Old Style"/>
      <family val="1"/>
    </font>
    <font>
      <b/>
      <i/>
      <sz val="22"/>
      <color theme="9" tint="-0.499984740745262"/>
      <name val="Calibri"/>
      <family val="2"/>
      <scheme val="minor"/>
    </font>
    <font>
      <i/>
      <sz val="11"/>
      <color theme="9" tint="-0.499984740745262"/>
      <name val="Calibri"/>
      <family val="2"/>
      <scheme val="minor"/>
    </font>
    <font>
      <b/>
      <i/>
      <sz val="36"/>
      <color theme="9" tint="-0.499984740745262"/>
      <name val="Calibri"/>
      <family val="2"/>
      <scheme val="minor"/>
    </font>
    <font>
      <b/>
      <i/>
      <sz val="36"/>
      <color theme="0"/>
      <name val="Algerian"/>
      <family val="5"/>
    </font>
    <font>
      <b/>
      <i/>
      <sz val="36"/>
      <color rgb="FFFFC000"/>
      <name val="Calibri"/>
      <family val="2"/>
      <scheme val="minor"/>
    </font>
    <font>
      <b/>
      <i/>
      <sz val="36"/>
      <color theme="0" tint="-0.499984740745262"/>
      <name val="Calibri"/>
      <family val="2"/>
      <scheme val="minor"/>
    </font>
    <font>
      <b/>
      <i/>
      <sz val="36"/>
      <color theme="5" tint="-0.499984740745262"/>
      <name val="Calibri"/>
      <family val="2"/>
      <scheme val="minor"/>
    </font>
    <font>
      <b/>
      <i/>
      <sz val="28"/>
      <color theme="1"/>
      <name val="Calibri"/>
      <family val="2"/>
      <scheme val="minor"/>
    </font>
    <font>
      <b/>
      <i/>
      <sz val="26"/>
      <color theme="0"/>
      <name val="Algerian"/>
      <family val="5"/>
    </font>
    <font>
      <b/>
      <i/>
      <sz val="100"/>
      <color rgb="FF002060"/>
      <name val="Algerian"/>
      <family val="5"/>
    </font>
    <font>
      <b/>
      <i/>
      <sz val="88"/>
      <color rgb="FF002060"/>
      <name val="Algerian"/>
      <family val="5"/>
    </font>
    <font>
      <sz val="8"/>
      <name val="Calibri"/>
      <family val="2"/>
      <scheme val="minor"/>
    </font>
    <font>
      <b/>
      <i/>
      <sz val="28"/>
      <color theme="0"/>
      <name val="Bookman Old Style"/>
      <family val="1"/>
    </font>
    <font>
      <b/>
      <i/>
      <sz val="14"/>
      <color theme="1"/>
      <name val="Calibri"/>
      <family val="2"/>
      <scheme val="minor"/>
    </font>
    <font>
      <b/>
      <i/>
      <sz val="14"/>
      <color rgb="FF002060"/>
      <name val="Calibri"/>
      <family val="2"/>
      <scheme val="minor"/>
    </font>
    <font>
      <b/>
      <i/>
      <sz val="14"/>
      <color rgb="FF002060"/>
      <name val="Calibri"/>
      <family val="2"/>
    </font>
    <font>
      <b/>
      <i/>
      <sz val="14"/>
      <color rgb="FF660066"/>
      <name val="Calibri"/>
      <family val="2"/>
      <scheme val="minor"/>
    </font>
    <font>
      <i/>
      <sz val="20"/>
      <color rgb="FF002060"/>
      <name val="Calibri"/>
      <family val="2"/>
      <scheme val="minor"/>
    </font>
    <font>
      <b/>
      <i/>
      <sz val="60"/>
      <color rgb="FF660066"/>
      <name val="Algerian"/>
      <family val="5"/>
    </font>
    <font>
      <b/>
      <i/>
      <sz val="10"/>
      <color rgb="FF660066"/>
      <name val="Calibri"/>
      <family val="2"/>
      <scheme val="minor"/>
    </font>
    <font>
      <b/>
      <sz val="24"/>
      <color theme="0"/>
      <name val="Calibri"/>
      <family val="2"/>
      <scheme val="minor"/>
    </font>
    <font>
      <b/>
      <i/>
      <sz val="28"/>
      <color theme="0"/>
      <name val="Calibri"/>
      <family val="2"/>
      <scheme val="minor"/>
    </font>
    <font>
      <i/>
      <sz val="48"/>
      <color rgb="FF660066"/>
      <name val="Algerian"/>
      <family val="5"/>
    </font>
    <font>
      <b/>
      <i/>
      <sz val="48"/>
      <color rgb="FF002060"/>
      <name val="Algerian"/>
      <family val="5"/>
    </font>
    <font>
      <i/>
      <sz val="48"/>
      <color rgb="FF002060"/>
      <name val="Algerian"/>
      <family val="5"/>
    </font>
    <font>
      <b/>
      <i/>
      <sz val="10"/>
      <color rgb="FF002060"/>
      <name val="Calibri"/>
      <family val="2"/>
      <scheme val="minor"/>
    </font>
    <font>
      <b/>
      <i/>
      <sz val="60"/>
      <color rgb="FF002060"/>
      <name val="Algerian"/>
      <family val="5"/>
    </font>
    <font>
      <b/>
      <i/>
      <sz val="26"/>
      <color rgb="FF002060"/>
      <name val="Calibri"/>
      <family val="2"/>
      <scheme val="minor"/>
    </font>
    <font>
      <b/>
      <i/>
      <sz val="28"/>
      <color theme="9" tint="-0.499984740745262"/>
      <name val="Calibri"/>
      <family val="2"/>
      <scheme val="minor"/>
    </font>
    <font>
      <i/>
      <sz val="16"/>
      <color theme="9" tint="-0.499984740745262"/>
      <name val="Calibri"/>
      <family val="2"/>
      <scheme val="minor"/>
    </font>
    <font>
      <b/>
      <i/>
      <sz val="16"/>
      <color theme="9" tint="-0.499984740745262"/>
      <name val="Calibri"/>
      <family val="2"/>
      <scheme val="minor"/>
    </font>
    <font>
      <b/>
      <i/>
      <sz val="11"/>
      <color theme="9" tint="-0.499984740745262"/>
      <name val="Calibri"/>
      <family val="2"/>
      <scheme val="minor"/>
    </font>
    <font>
      <i/>
      <sz val="36"/>
      <color theme="9" tint="-0.499984740745262"/>
      <name val="Calibri"/>
      <family val="2"/>
      <scheme val="minor"/>
    </font>
    <font>
      <i/>
      <sz val="18"/>
      <color theme="9" tint="-0.499984740745262"/>
      <name val="Calibri"/>
      <family val="2"/>
      <scheme val="minor"/>
    </font>
    <font>
      <b/>
      <i/>
      <sz val="48"/>
      <color theme="9" tint="-0.499984740745262"/>
      <name val="Algerian"/>
      <family val="5"/>
    </font>
    <font>
      <i/>
      <sz val="48"/>
      <color theme="9" tint="-0.499984740745262"/>
      <name val="Algerian"/>
      <family val="5"/>
    </font>
    <font>
      <b/>
      <i/>
      <sz val="72"/>
      <color theme="9" tint="-0.499984740745262"/>
      <name val="Algerian"/>
      <family val="5"/>
    </font>
    <font>
      <b/>
      <i/>
      <sz val="88"/>
      <color theme="9" tint="-0.499984740745262"/>
      <name val="Algerian"/>
      <family val="5"/>
    </font>
    <font>
      <b/>
      <i/>
      <sz val="18"/>
      <color theme="9" tint="-0.499984740745262"/>
      <name val="Calibri"/>
      <family val="2"/>
      <scheme val="minor"/>
    </font>
    <font>
      <b/>
      <i/>
      <sz val="14"/>
      <color theme="9" tint="-0.499984740745262"/>
      <name val="Calibri"/>
      <family val="2"/>
      <scheme val="minor"/>
    </font>
    <font>
      <b/>
      <i/>
      <sz val="10"/>
      <color theme="9" tint="-0.499984740745262"/>
      <name val="Calibri"/>
      <family val="2"/>
      <scheme val="minor"/>
    </font>
    <font>
      <i/>
      <sz val="14"/>
      <color theme="9" tint="-0.499984740745262"/>
      <name val="Calibri"/>
      <family val="2"/>
      <scheme val="minor"/>
    </font>
    <font>
      <b/>
      <i/>
      <sz val="60"/>
      <color theme="9" tint="-0.499984740745262"/>
      <name val="Algerian"/>
      <family val="5"/>
    </font>
    <font>
      <b/>
      <i/>
      <sz val="26"/>
      <color theme="9" tint="-0.499984740745262"/>
      <name val="Calibri"/>
      <family val="2"/>
      <scheme val="minor"/>
    </font>
    <font>
      <b/>
      <i/>
      <sz val="48"/>
      <color rgb="FF660066"/>
      <name val="Calibri"/>
      <family val="2"/>
    </font>
    <font>
      <b/>
      <i/>
      <sz val="24"/>
      <color theme="1"/>
      <name val="Calibri"/>
      <family val="2"/>
      <scheme val="minor"/>
    </font>
    <font>
      <b/>
      <i/>
      <sz val="14"/>
      <color theme="0"/>
      <name val="Calibri"/>
      <family val="2"/>
      <scheme val="minor"/>
    </font>
    <font>
      <b/>
      <sz val="22"/>
      <color theme="0"/>
      <name val="Calibri"/>
      <family val="2"/>
      <scheme val="minor"/>
    </font>
    <font>
      <b/>
      <i/>
      <sz val="20"/>
      <name val="Calibri"/>
      <family val="2"/>
      <scheme val="minor"/>
    </font>
    <font>
      <i/>
      <sz val="11"/>
      <name val="Calibri"/>
      <family val="2"/>
      <scheme val="minor"/>
    </font>
    <font>
      <b/>
      <i/>
      <sz val="20"/>
      <color rgb="FFFF0000"/>
      <name val="Calibri"/>
      <family val="2"/>
      <scheme val="minor"/>
    </font>
    <font>
      <b/>
      <i/>
      <sz val="48"/>
      <color theme="0"/>
      <name val="Bookman Old Style"/>
      <family val="1"/>
    </font>
    <font>
      <i/>
      <sz val="10"/>
      <color rgb="FF660066"/>
      <name val="Calibri"/>
      <family val="2"/>
      <scheme val="minor"/>
    </font>
    <font>
      <i/>
      <sz val="28"/>
      <color rgb="FF660066"/>
      <name val="Calibri"/>
      <family val="2"/>
      <scheme val="minor"/>
    </font>
    <font>
      <i/>
      <sz val="26"/>
      <color rgb="FF002060"/>
      <name val="Calibri"/>
      <family val="2"/>
      <scheme val="minor"/>
    </font>
    <font>
      <b/>
      <i/>
      <sz val="100"/>
      <color rgb="FF002060"/>
      <name val="Bookman Old Style"/>
      <family val="1"/>
    </font>
    <font>
      <b/>
      <i/>
      <sz val="18"/>
      <color theme="0"/>
      <name val="Calibri"/>
      <family val="2"/>
    </font>
    <font>
      <i/>
      <sz val="14"/>
      <color rgb="FF002060"/>
      <name val="Calibri"/>
      <family val="2"/>
    </font>
    <font>
      <i/>
      <sz val="10"/>
      <color rgb="FF002060"/>
      <name val="Calibri"/>
      <family val="2"/>
      <scheme val="minor"/>
    </font>
    <font>
      <b/>
      <i/>
      <sz val="72"/>
      <color rgb="FF002060"/>
      <name val="Calibri"/>
      <family val="2"/>
      <scheme val="minor"/>
    </font>
    <font>
      <b/>
      <i/>
      <sz val="22"/>
      <color rgb="FF002060"/>
      <name val="Calibri"/>
      <family val="2"/>
    </font>
    <font>
      <b/>
      <i/>
      <sz val="8"/>
      <color rgb="FF002060"/>
      <name val="Calibri"/>
      <family val="2"/>
      <scheme val="minor"/>
    </font>
    <font>
      <i/>
      <sz val="20"/>
      <color rgb="FF660066"/>
      <name val="Calibri"/>
      <family val="2"/>
      <scheme val="minor"/>
    </font>
    <font>
      <b/>
      <i/>
      <sz val="8"/>
      <color rgb="FF660066"/>
      <name val="Calibri"/>
      <family val="2"/>
      <scheme val="minor"/>
    </font>
    <font>
      <b/>
      <i/>
      <sz val="22"/>
      <color rgb="FF002060"/>
      <name val="Algerian"/>
      <family val="5"/>
    </font>
    <font>
      <b/>
      <i/>
      <sz val="26"/>
      <color rgb="FF660066"/>
      <name val="Algerian"/>
      <family val="5"/>
    </font>
    <font>
      <b/>
      <i/>
      <sz val="22"/>
      <color rgb="FF660066"/>
      <name val="Algerian"/>
      <family val="5"/>
    </font>
    <font>
      <b/>
      <i/>
      <sz val="14"/>
      <color rgb="FF660066"/>
      <name val="Algerian"/>
      <family val="5"/>
    </font>
    <font>
      <i/>
      <sz val="26"/>
      <color rgb="FF660066"/>
      <name val="Algerian"/>
      <family val="5"/>
    </font>
    <font>
      <i/>
      <sz val="10"/>
      <color rgb="FF660066"/>
      <name val="Algerian"/>
      <family val="5"/>
    </font>
    <font>
      <i/>
      <sz val="12"/>
      <color rgb="FF660066"/>
      <name val="Algerian"/>
      <family val="5"/>
    </font>
    <font>
      <b/>
      <i/>
      <sz val="36"/>
      <color rgb="FF660066"/>
      <name val="Calibri"/>
      <family val="2"/>
    </font>
    <font>
      <i/>
      <sz val="36"/>
      <color rgb="FF660066"/>
      <name val="Calibri"/>
      <family val="2"/>
    </font>
    <font>
      <i/>
      <sz val="22"/>
      <color rgb="FF660066"/>
      <name val="Algerian"/>
      <family val="5"/>
    </font>
    <font>
      <b/>
      <i/>
      <sz val="36"/>
      <color rgb="FF002060"/>
      <name val="Algerian"/>
      <family val="5"/>
    </font>
    <font>
      <i/>
      <sz val="36"/>
      <color rgb="FF002060"/>
      <name val="Calibri"/>
      <family val="2"/>
    </font>
    <font>
      <i/>
      <sz val="22"/>
      <color rgb="FF002060"/>
      <name val="Algerian"/>
      <family val="5"/>
    </font>
    <font>
      <b/>
      <i/>
      <sz val="32"/>
      <color theme="9" tint="-0.499984740745262"/>
      <name val="Calibri"/>
      <family val="2"/>
      <scheme val="minor"/>
    </font>
    <font>
      <i/>
      <sz val="32"/>
      <color theme="9" tint="-0.499984740745262"/>
      <name val="Calibri"/>
      <family val="2"/>
      <scheme val="minor"/>
    </font>
    <font>
      <b/>
      <i/>
      <sz val="16"/>
      <color rgb="FF002060"/>
      <name val="Bookman Old Style"/>
      <family val="1"/>
    </font>
    <font>
      <b/>
      <i/>
      <sz val="33"/>
      <color rgb="FF002060"/>
      <name val="Calibri"/>
      <family val="2"/>
      <scheme val="minor"/>
    </font>
    <font>
      <i/>
      <sz val="33"/>
      <color rgb="FF002060"/>
      <name val="Calibri"/>
      <family val="2"/>
      <scheme val="minor"/>
    </font>
    <font>
      <i/>
      <sz val="12"/>
      <color rgb="FF660066"/>
      <name val="Calibri"/>
      <family val="2"/>
      <scheme val="minor"/>
    </font>
    <font>
      <i/>
      <sz val="24"/>
      <color rgb="FF660066"/>
      <name val="Calibri"/>
      <family val="2"/>
    </font>
    <font>
      <b/>
      <i/>
      <sz val="24"/>
      <color rgb="FF660066"/>
      <name val="Algerian"/>
      <family val="5"/>
    </font>
    <font>
      <i/>
      <sz val="24"/>
      <color rgb="FF660066"/>
      <name val="Algerian"/>
      <family val="5"/>
    </font>
    <font>
      <b/>
      <i/>
      <sz val="33"/>
      <color rgb="FF660066"/>
      <name val="Algerian"/>
      <family val="5"/>
    </font>
    <font>
      <i/>
      <sz val="33"/>
      <color rgb="FF660066"/>
      <name val="Calibri"/>
      <family val="2"/>
    </font>
    <font>
      <b/>
      <i/>
      <sz val="16"/>
      <color rgb="FF660066"/>
      <name val="Bookman Old Style"/>
      <family val="1"/>
    </font>
    <font>
      <b/>
      <i/>
      <sz val="33"/>
      <color rgb="FF002060"/>
      <name val="Algerian"/>
      <family val="5"/>
    </font>
    <font>
      <i/>
      <sz val="24"/>
      <color rgb="FF002060"/>
      <name val="Algerian"/>
      <family val="5"/>
    </font>
    <font>
      <i/>
      <sz val="33"/>
      <color rgb="FF002060"/>
      <name val="Calibri"/>
      <family val="2"/>
    </font>
    <font>
      <i/>
      <sz val="24"/>
      <color rgb="FF002060"/>
      <name val="Calibri"/>
      <family val="2"/>
    </font>
    <font>
      <b/>
      <i/>
      <sz val="24"/>
      <color rgb="FF002060"/>
      <name val="Algerian"/>
      <family val="5"/>
    </font>
    <font>
      <b/>
      <i/>
      <sz val="33"/>
      <color rgb="FF660066"/>
      <name val="Calibri"/>
      <family val="2"/>
      <scheme val="minor"/>
    </font>
    <font>
      <i/>
      <sz val="33"/>
      <color rgb="FF660066"/>
      <name val="Calibri"/>
      <family val="2"/>
      <scheme val="minor"/>
    </font>
    <font>
      <b/>
      <i/>
      <sz val="24"/>
      <color theme="9" tint="-0.499984740745262"/>
      <name val="Calibri"/>
      <family val="2"/>
      <scheme val="minor"/>
    </font>
    <font>
      <b/>
      <i/>
      <sz val="18"/>
      <color theme="9" tint="-0.499984740745262"/>
      <name val="Bookman Old Style"/>
      <family val="1"/>
    </font>
    <font>
      <b/>
      <i/>
      <sz val="18"/>
      <color rgb="FF660066"/>
      <name val="Bookman Old Style"/>
      <family val="1"/>
    </font>
    <font>
      <b/>
      <i/>
      <sz val="18"/>
      <color rgb="FF002060"/>
      <name val="Bookman Old Style"/>
      <family val="1"/>
    </font>
    <font>
      <i/>
      <sz val="14"/>
      <color theme="0"/>
      <name val="Calibri"/>
      <family val="2"/>
    </font>
    <font>
      <u/>
      <sz val="11"/>
      <color theme="10"/>
      <name val="Calibri"/>
      <family val="2"/>
      <scheme val="minor"/>
    </font>
    <font>
      <b/>
      <sz val="28"/>
      <color theme="1"/>
      <name val="Calibri"/>
      <family val="2"/>
      <scheme val="minor"/>
    </font>
    <font>
      <u/>
      <sz val="28"/>
      <color theme="10"/>
      <name val="Calibri"/>
      <family val="2"/>
      <scheme val="minor"/>
    </font>
    <font>
      <b/>
      <i/>
      <sz val="22"/>
      <name val="Calibri"/>
      <family val="2"/>
      <scheme val="minor"/>
    </font>
    <font>
      <b/>
      <i/>
      <sz val="36"/>
      <color theme="0" tint="-0.34998626667073579"/>
      <name val="Calibri"/>
      <family val="2"/>
      <scheme val="minor"/>
    </font>
    <font>
      <b/>
      <i/>
      <sz val="18"/>
      <color rgb="FFFF0000"/>
      <name val="Calibri"/>
      <family val="2"/>
      <scheme val="minor"/>
    </font>
    <font>
      <i/>
      <sz val="16"/>
      <color theme="0"/>
      <name val="Algerian"/>
      <family val="5"/>
    </font>
    <font>
      <b/>
      <i/>
      <sz val="72"/>
      <color theme="0"/>
      <name val="Algerian"/>
      <family val="5"/>
    </font>
    <font>
      <i/>
      <sz val="16"/>
      <color theme="0"/>
      <name val="Calibri"/>
      <family val="2"/>
      <scheme val="minor"/>
    </font>
    <font>
      <b/>
      <i/>
      <sz val="40"/>
      <color theme="1"/>
      <name val="Algerian"/>
      <family val="5"/>
    </font>
    <font>
      <b/>
      <i/>
      <sz val="28"/>
      <name val="Calibri"/>
      <family val="2"/>
      <scheme val="minor"/>
    </font>
    <font>
      <b/>
      <i/>
      <sz val="48"/>
      <name val="Calibri"/>
      <family val="2"/>
      <scheme val="minor"/>
    </font>
    <font>
      <b/>
      <sz val="16"/>
      <color theme="0"/>
      <name val="Calibri"/>
      <family val="2"/>
      <scheme val="minor"/>
    </font>
    <font>
      <i/>
      <sz val="20"/>
      <color theme="0" tint="-0.34998626667073579"/>
      <name val="Algerian"/>
      <family val="5"/>
    </font>
    <font>
      <i/>
      <sz val="20"/>
      <color rgb="FFFFC000"/>
      <name val="Algerian"/>
      <family val="5"/>
    </font>
    <font>
      <i/>
      <sz val="20"/>
      <color theme="5" tint="-0.249977111117893"/>
      <name val="Algerian"/>
      <family val="5"/>
    </font>
    <font>
      <i/>
      <sz val="22"/>
      <color rgb="FFFFC000"/>
      <name val="Algerian"/>
      <family val="5"/>
    </font>
    <font>
      <b/>
      <i/>
      <sz val="22"/>
      <color theme="5" tint="-0.249977111117893"/>
      <name val="Algerian"/>
      <family val="5"/>
    </font>
    <font>
      <b/>
      <i/>
      <sz val="22"/>
      <color rgb="FFFF0000"/>
      <name val="Calibri"/>
      <family val="2"/>
      <scheme val="minor"/>
    </font>
    <font>
      <b/>
      <i/>
      <sz val="24"/>
      <color rgb="FF00B050"/>
      <name val="Calibri"/>
      <family val="2"/>
      <scheme val="minor"/>
    </font>
    <font>
      <b/>
      <i/>
      <sz val="31"/>
      <color rgb="FF002060"/>
      <name val="Calibri"/>
      <family val="2"/>
      <scheme val="minor"/>
    </font>
    <font>
      <b/>
      <i/>
      <sz val="22"/>
      <color rgb="FF00B050"/>
      <name val="Calibri"/>
      <family val="2"/>
      <scheme val="minor"/>
    </font>
    <font>
      <b/>
      <i/>
      <sz val="12"/>
      <color rgb="FF002060"/>
      <name val="Calibri"/>
      <family val="2"/>
      <scheme val="minor"/>
    </font>
    <font>
      <i/>
      <sz val="14"/>
      <color theme="5" tint="-0.249977111117893"/>
      <name val="Algerian"/>
      <family val="5"/>
    </font>
    <font>
      <i/>
      <sz val="22"/>
      <color theme="0" tint="-0.34998626667073579"/>
      <name val="Algerian"/>
      <family val="5"/>
    </font>
    <font>
      <i/>
      <sz val="22"/>
      <color theme="5" tint="-0.249977111117893"/>
      <name val="Algerian"/>
      <family val="5"/>
    </font>
    <font>
      <i/>
      <sz val="24"/>
      <color theme="0" tint="-0.499984740745262"/>
      <name val="Algerian"/>
      <family val="5"/>
    </font>
    <font>
      <i/>
      <sz val="24"/>
      <color rgb="FFFFC000"/>
      <name val="Algerian"/>
      <family val="5"/>
    </font>
    <font>
      <b/>
      <i/>
      <sz val="24"/>
      <color theme="5" tint="-0.249977111117893"/>
      <name val="Algerian"/>
      <family val="5"/>
    </font>
    <font>
      <b/>
      <i/>
      <sz val="24"/>
      <color theme="0"/>
      <name val="Algerian"/>
      <family val="5"/>
    </font>
    <font>
      <b/>
      <i/>
      <sz val="36"/>
      <color theme="5" tint="-0.249977111117893"/>
      <name val="Calibri"/>
      <family val="2"/>
      <scheme val="minor"/>
    </font>
    <font>
      <b/>
      <i/>
      <sz val="26"/>
      <color theme="0"/>
      <name val="Calibri"/>
      <family val="2"/>
      <scheme val="minor"/>
    </font>
    <font>
      <i/>
      <sz val="11"/>
      <color rgb="FF660033"/>
      <name val="Calibri"/>
      <family val="2"/>
      <scheme val="minor"/>
    </font>
    <font>
      <i/>
      <sz val="18"/>
      <color rgb="FFFF66FF"/>
      <name val="Calibri"/>
      <family val="2"/>
      <scheme val="minor"/>
    </font>
    <font>
      <b/>
      <i/>
      <sz val="18"/>
      <color rgb="FFFF66FF"/>
      <name val="Calibri"/>
      <family val="2"/>
      <scheme val="minor"/>
    </font>
    <font>
      <i/>
      <sz val="18"/>
      <color rgb="FF0000FF"/>
      <name val="Calibri"/>
      <family val="2"/>
      <scheme val="minor"/>
    </font>
    <font>
      <b/>
      <i/>
      <sz val="18"/>
      <color rgb="FF0000FF"/>
      <name val="Calibri"/>
      <family val="2"/>
      <scheme val="minor"/>
    </font>
    <font>
      <b/>
      <sz val="18"/>
      <color rgb="FF0000FF"/>
      <name val="Calibri"/>
      <family val="2"/>
      <scheme val="minor"/>
    </font>
    <font>
      <b/>
      <sz val="18"/>
      <color rgb="FFFF66FF"/>
      <name val="Calibri"/>
      <family val="2"/>
      <scheme val="minor"/>
    </font>
    <font>
      <sz val="20"/>
      <color rgb="FFFF66FF"/>
      <name val="Calibri"/>
      <family val="2"/>
      <scheme val="minor"/>
    </font>
    <font>
      <b/>
      <sz val="20"/>
      <color rgb="FFFF66FF"/>
      <name val="Calibri"/>
      <family val="2"/>
      <scheme val="minor"/>
    </font>
    <font>
      <i/>
      <sz val="11"/>
      <color rgb="FF00B050"/>
      <name val="Calibri"/>
      <family val="2"/>
      <scheme val="minor"/>
    </font>
    <font>
      <i/>
      <sz val="16"/>
      <color rgb="FF00B050"/>
      <name val="Calibri"/>
      <family val="2"/>
      <scheme val="minor"/>
    </font>
    <font>
      <i/>
      <sz val="16"/>
      <color rgb="FF0000FF"/>
      <name val="Bookman Old Style"/>
      <family val="1"/>
    </font>
    <font>
      <b/>
      <i/>
      <sz val="16"/>
      <color rgb="FF0000FF"/>
      <name val="Bookman Old Style"/>
      <family val="1"/>
    </font>
    <font>
      <b/>
      <i/>
      <sz val="16"/>
      <color rgb="FFFF66FF"/>
      <name val="Bookman Old Style"/>
      <family val="1"/>
    </font>
    <font>
      <i/>
      <sz val="16"/>
      <color rgb="FFFF66FF"/>
      <name val="Bookman Old Style"/>
      <family val="1"/>
    </font>
    <font>
      <i/>
      <sz val="18"/>
      <color theme="5" tint="-0.249977111117893"/>
      <name val="Algerian"/>
      <family val="5"/>
    </font>
    <font>
      <i/>
      <sz val="16"/>
      <color theme="5" tint="-0.249977111117893"/>
      <name val="Algerian"/>
      <family val="5"/>
    </font>
    <font>
      <b/>
      <i/>
      <sz val="40"/>
      <color rgb="FF00B050"/>
      <name val="Algerian"/>
      <family val="5"/>
    </font>
    <font>
      <b/>
      <i/>
      <sz val="28"/>
      <color theme="0"/>
      <name val="Algerian"/>
      <family val="5"/>
    </font>
    <font>
      <b/>
      <i/>
      <sz val="48"/>
      <color rgb="FFFFC000"/>
      <name val="Calibri"/>
      <family val="2"/>
      <scheme val="minor"/>
    </font>
    <font>
      <b/>
      <i/>
      <sz val="48"/>
      <color theme="0" tint="-0.499984740745262"/>
      <name val="Calibri"/>
      <family val="2"/>
      <scheme val="minor"/>
    </font>
    <font>
      <b/>
      <i/>
      <sz val="48"/>
      <color theme="5" tint="-0.249977111117893"/>
      <name val="Calibri"/>
      <family val="2"/>
      <scheme val="minor"/>
    </font>
    <font>
      <b/>
      <i/>
      <sz val="48"/>
      <color theme="0" tint="-0.34998626667073579"/>
      <name val="Calibri"/>
      <family val="2"/>
      <scheme val="minor"/>
    </font>
    <font>
      <b/>
      <i/>
      <sz val="48"/>
      <color theme="5" tint="-0.499984740745262"/>
      <name val="Calibri"/>
      <family val="2"/>
      <scheme val="minor"/>
    </font>
    <font>
      <i/>
      <sz val="48"/>
      <color rgb="FF002060"/>
      <name val="Calibri"/>
      <family val="2"/>
      <scheme val="minor"/>
    </font>
    <font>
      <b/>
      <i/>
      <sz val="36"/>
      <color theme="9" tint="-0.499984740745262"/>
      <name val="Algerian"/>
      <family val="5"/>
    </font>
  </fonts>
  <fills count="35">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theme="5" tint="-0.499984740745262"/>
        <bgColor indexed="64"/>
      </patternFill>
    </fill>
    <fill>
      <patternFill patternType="solid">
        <fgColor rgb="FFFFCCFF"/>
        <bgColor indexed="64"/>
      </patternFill>
    </fill>
    <fill>
      <patternFill patternType="solid">
        <fgColor rgb="FF660066"/>
        <bgColor indexed="64"/>
      </patternFill>
    </fill>
    <fill>
      <patternFill patternType="solid">
        <fgColor rgb="FF002060"/>
        <bgColor indexed="64"/>
      </patternFill>
    </fill>
    <fill>
      <patternFill patternType="solid">
        <fgColor rgb="FFFFC000"/>
        <bgColor indexed="64"/>
      </patternFill>
    </fill>
    <fill>
      <patternFill patternType="solid">
        <fgColor theme="4" tint="0.79998168889431442"/>
        <bgColor indexed="64"/>
      </patternFill>
    </fill>
    <fill>
      <patternFill patternType="solid">
        <fgColor rgb="FF00B050"/>
        <bgColor indexed="64"/>
      </patternFill>
    </fill>
    <fill>
      <patternFill patternType="solid">
        <fgColor theme="5" tint="0.79998168889431442"/>
        <bgColor indexed="64"/>
      </patternFill>
    </fill>
    <fill>
      <patternFill patternType="solid">
        <fgColor theme="1"/>
        <bgColor indexed="64"/>
      </patternFill>
    </fill>
    <fill>
      <patternFill patternType="solid">
        <fgColor rgb="FFFF0000"/>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0000FF"/>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9" tint="-0.499984740745262"/>
        <bgColor indexed="64"/>
      </patternFill>
    </fill>
    <fill>
      <patternFill patternType="solid">
        <fgColor rgb="FFFFFF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5" tint="-0.249977111117893"/>
        <bgColor indexed="64"/>
      </patternFill>
    </fill>
  </fills>
  <borders count="46">
    <border>
      <left/>
      <right/>
      <top/>
      <bottom/>
      <diagonal/>
    </border>
    <border>
      <left/>
      <right/>
      <top/>
      <bottom style="thick">
        <color rgb="FFFF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ck">
        <color rgb="FF660066"/>
      </bottom>
      <diagonal/>
    </border>
    <border>
      <left/>
      <right/>
      <top/>
      <bottom style="thick">
        <color rgb="FF00B050"/>
      </bottom>
      <diagonal/>
    </border>
    <border>
      <left/>
      <right/>
      <top/>
      <bottom style="thick">
        <color rgb="FF002060"/>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4">
    <xf numFmtId="0" fontId="0" fillId="0" borderId="0"/>
    <xf numFmtId="0" fontId="40" fillId="0" borderId="0"/>
    <xf numFmtId="0" fontId="41" fillId="0" borderId="0"/>
    <xf numFmtId="0" fontId="40" fillId="0" borderId="0"/>
    <xf numFmtId="0" fontId="40" fillId="0" borderId="0"/>
    <xf numFmtId="0" fontId="45" fillId="0" borderId="0"/>
    <xf numFmtId="0" fontId="45" fillId="0" borderId="0"/>
    <xf numFmtId="0" fontId="40" fillId="0" borderId="0"/>
    <xf numFmtId="0" fontId="45" fillId="0" borderId="0"/>
    <xf numFmtId="0" fontId="57" fillId="0" borderId="0"/>
    <xf numFmtId="0" fontId="61" fillId="0" borderId="0"/>
    <xf numFmtId="0" fontId="64" fillId="0" borderId="0"/>
    <xf numFmtId="0" fontId="40" fillId="0" borderId="0"/>
    <xf numFmtId="0" fontId="201" fillId="0" borderId="0" applyNumberFormat="0" applyFill="0" applyBorder="0" applyAlignment="0" applyProtection="0"/>
  </cellStyleXfs>
  <cellXfs count="1139">
    <xf numFmtId="0" fontId="0" fillId="0" borderId="0" xfId="0"/>
    <xf numFmtId="0" fontId="1" fillId="2" borderId="0" xfId="0" applyFont="1" applyFill="1" applyAlignment="1">
      <alignment horizontal="center" vertical="center"/>
    </xf>
    <xf numFmtId="0" fontId="1" fillId="0" borderId="0" xfId="0" applyFont="1" applyAlignment="1">
      <alignment horizontal="center" vertical="center"/>
    </xf>
    <xf numFmtId="0" fontId="2" fillId="3" borderId="0" xfId="0" applyFont="1" applyFill="1" applyAlignment="1">
      <alignment horizontal="center" vertical="center"/>
    </xf>
    <xf numFmtId="0" fontId="3" fillId="0" borderId="0" xfId="0" applyFont="1"/>
    <xf numFmtId="0" fontId="4" fillId="2" borderId="0" xfId="0" applyFont="1" applyFill="1" applyAlignment="1">
      <alignment horizontal="center" vertical="center"/>
    </xf>
    <xf numFmtId="0" fontId="5" fillId="0" borderId="0" xfId="0" applyFont="1"/>
    <xf numFmtId="2" fontId="6" fillId="0" borderId="0" xfId="0" applyNumberFormat="1"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2" fontId="8" fillId="0" borderId="0" xfId="0" applyNumberFormat="1" applyFont="1" applyAlignment="1">
      <alignment horizontal="center" vertical="center"/>
    </xf>
    <xf numFmtId="0" fontId="9" fillId="0" borderId="0" xfId="0" applyFont="1"/>
    <xf numFmtId="0" fontId="11" fillId="0" borderId="0" xfId="0" applyFont="1" applyAlignment="1">
      <alignment horizontal="center" vertical="center"/>
    </xf>
    <xf numFmtId="0" fontId="13" fillId="0" borderId="0" xfId="0" applyFont="1"/>
    <xf numFmtId="0" fontId="15" fillId="0" borderId="0" xfId="0" applyFont="1"/>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pplyAlignment="1">
      <alignment horizontal="center" vertical="center"/>
    </xf>
    <xf numFmtId="0" fontId="6" fillId="0" borderId="0" xfId="0" applyFont="1" applyAlignment="1">
      <alignment vertical="center"/>
    </xf>
    <xf numFmtId="0" fontId="25" fillId="0" borderId="0" xfId="0" applyFont="1" applyAlignment="1">
      <alignment horizontal="left" vertical="center" indent="2"/>
    </xf>
    <xf numFmtId="0" fontId="26" fillId="7" borderId="0" xfId="0" applyFont="1" applyFill="1"/>
    <xf numFmtId="0" fontId="9" fillId="0" borderId="0" xfId="0" applyFont="1" applyAlignment="1">
      <alignment horizontal="center" vertical="center"/>
    </xf>
    <xf numFmtId="0" fontId="26" fillId="7" borderId="0" xfId="0" applyFont="1" applyFill="1" applyAlignment="1">
      <alignment horizontal="center" vertical="center"/>
    </xf>
    <xf numFmtId="0" fontId="5" fillId="0" borderId="0" xfId="0" applyFont="1" applyAlignment="1">
      <alignment horizontal="center" vertical="center"/>
    </xf>
    <xf numFmtId="0" fontId="4" fillId="3" borderId="0" xfId="0" applyFont="1" applyFill="1" applyAlignment="1">
      <alignment horizontal="left" vertical="center" indent="1"/>
    </xf>
    <xf numFmtId="0" fontId="25" fillId="0" borderId="0" xfId="0" applyFont="1" applyAlignment="1">
      <alignment horizontal="center" vertical="center"/>
    </xf>
    <xf numFmtId="0" fontId="6" fillId="0" borderId="0" xfId="0" applyFont="1" applyAlignment="1">
      <alignment horizontal="left" vertical="center"/>
    </xf>
    <xf numFmtId="0" fontId="7" fillId="0" borderId="0" xfId="0" applyFont="1"/>
    <xf numFmtId="0" fontId="1" fillId="0" borderId="0" xfId="0" applyFont="1" applyAlignment="1">
      <alignment vertical="center"/>
    </xf>
    <xf numFmtId="0" fontId="30" fillId="0" borderId="0" xfId="0" applyFont="1" applyAlignment="1">
      <alignment horizontal="center" vertical="center"/>
    </xf>
    <xf numFmtId="0" fontId="36" fillId="0" borderId="0" xfId="0" applyFont="1" applyAlignment="1">
      <alignment horizontal="center" vertical="center"/>
    </xf>
    <xf numFmtId="0" fontId="15" fillId="0" borderId="0" xfId="0" applyFont="1" applyAlignment="1">
      <alignment horizontal="center" vertical="center"/>
    </xf>
    <xf numFmtId="0" fontId="17" fillId="0" borderId="0" xfId="0" applyFont="1"/>
    <xf numFmtId="0" fontId="14" fillId="5" borderId="0" xfId="0" applyFont="1" applyFill="1" applyAlignment="1">
      <alignment horizontal="center" vertical="center"/>
    </xf>
    <xf numFmtId="0" fontId="29" fillId="6" borderId="0" xfId="0" applyFont="1" applyFill="1" applyAlignment="1">
      <alignment horizontal="center" vertical="center"/>
    </xf>
    <xf numFmtId="0" fontId="43" fillId="0" borderId="0" xfId="1" applyFont="1"/>
    <xf numFmtId="0" fontId="43" fillId="0" borderId="0" xfId="1" applyFont="1" applyAlignment="1">
      <alignment horizontal="center"/>
    </xf>
    <xf numFmtId="0" fontId="42" fillId="0" borderId="0" xfId="1" applyFont="1" applyAlignment="1">
      <alignment horizontal="center" vertical="center"/>
    </xf>
    <xf numFmtId="0" fontId="44" fillId="0" borderId="0" xfId="1" applyFont="1" applyAlignment="1">
      <alignment horizontal="center" vertical="center"/>
    </xf>
    <xf numFmtId="0" fontId="46" fillId="0" borderId="0" xfId="0" applyFont="1"/>
    <xf numFmtId="0" fontId="47" fillId="0" borderId="0" xfId="0" applyFont="1" applyAlignment="1">
      <alignment horizontal="left" vertical="center"/>
    </xf>
    <xf numFmtId="0" fontId="47" fillId="0" borderId="0" xfId="0" applyFont="1" applyAlignment="1">
      <alignment vertical="center"/>
    </xf>
    <xf numFmtId="0" fontId="46" fillId="0" borderId="0" xfId="0" applyFont="1" applyAlignment="1">
      <alignment vertical="center" wrapText="1"/>
    </xf>
    <xf numFmtId="0" fontId="48" fillId="0" borderId="0" xfId="0" applyFont="1" applyAlignment="1">
      <alignment horizontal="center" vertical="center" wrapText="1"/>
    </xf>
    <xf numFmtId="0" fontId="49" fillId="0" borderId="0" xfId="0" applyFont="1" applyAlignment="1">
      <alignment vertical="center" wrapText="1"/>
    </xf>
    <xf numFmtId="0" fontId="27" fillId="7" borderId="0" xfId="0" applyFont="1" applyFill="1" applyAlignment="1">
      <alignment horizontal="center" vertical="center"/>
    </xf>
    <xf numFmtId="0" fontId="30" fillId="0" borderId="0" xfId="0" applyFont="1"/>
    <xf numFmtId="0" fontId="46" fillId="0" borderId="0" xfId="0" applyFont="1" applyAlignment="1">
      <alignment horizontal="right" vertical="center"/>
    </xf>
    <xf numFmtId="0" fontId="5" fillId="0" borderId="0" xfId="0" applyFont="1" applyAlignment="1">
      <alignment horizontal="right" vertical="center"/>
    </xf>
    <xf numFmtId="0" fontId="14" fillId="11" borderId="0" xfId="0" applyFont="1" applyFill="1" applyAlignment="1">
      <alignment horizontal="center" vertical="center"/>
    </xf>
    <xf numFmtId="0" fontId="27" fillId="6" borderId="0" xfId="0" applyFont="1" applyFill="1" applyAlignment="1">
      <alignment horizontal="left" vertical="center"/>
    </xf>
    <xf numFmtId="0" fontId="27" fillId="6" borderId="0" xfId="0" applyFont="1" applyFill="1" applyAlignment="1">
      <alignment horizontal="right" vertical="center"/>
    </xf>
    <xf numFmtId="0" fontId="27" fillId="7" borderId="0" xfId="0" applyFont="1" applyFill="1" applyAlignment="1">
      <alignment horizontal="left" vertical="center"/>
    </xf>
    <xf numFmtId="2" fontId="17" fillId="0" borderId="0" xfId="0" applyNumberFormat="1" applyFont="1" applyAlignment="1">
      <alignment horizontal="right" vertical="center"/>
    </xf>
    <xf numFmtId="0" fontId="36" fillId="0" borderId="0" xfId="0" applyFont="1"/>
    <xf numFmtId="0" fontId="23" fillId="0" borderId="0" xfId="0" applyFont="1" applyAlignment="1">
      <alignment horizontal="center" vertical="center"/>
    </xf>
    <xf numFmtId="0" fontId="56" fillId="0" borderId="0" xfId="1" applyFont="1"/>
    <xf numFmtId="0" fontId="32" fillId="0" borderId="0" xfId="0" applyFont="1" applyAlignment="1">
      <alignment horizontal="left" vertical="center" indent="1"/>
    </xf>
    <xf numFmtId="0" fontId="16" fillId="0" borderId="0" xfId="0" applyFont="1" applyAlignment="1">
      <alignment vertical="center"/>
    </xf>
    <xf numFmtId="0" fontId="39" fillId="0" borderId="0" xfId="0" applyFont="1" applyAlignment="1">
      <alignment vertical="center"/>
    </xf>
    <xf numFmtId="0" fontId="63" fillId="0" borderId="0" xfId="0" applyFont="1" applyAlignment="1">
      <alignment horizontal="center" vertical="center"/>
    </xf>
    <xf numFmtId="0" fontId="32" fillId="0" borderId="0" xfId="0" applyFont="1" applyAlignment="1">
      <alignment horizontal="center" vertical="center"/>
    </xf>
    <xf numFmtId="0" fontId="46" fillId="0" borderId="0" xfId="1" applyFont="1"/>
    <xf numFmtId="0" fontId="54" fillId="0" borderId="0" xfId="1" applyFont="1" applyAlignment="1">
      <alignment horizontal="center" vertical="center"/>
    </xf>
    <xf numFmtId="0" fontId="52" fillId="0" borderId="0" xfId="1" applyFont="1" applyAlignment="1">
      <alignment horizontal="center" vertical="center"/>
    </xf>
    <xf numFmtId="0" fontId="51" fillId="0" borderId="0" xfId="1" applyFont="1" applyAlignment="1">
      <alignment vertical="center"/>
    </xf>
    <xf numFmtId="0" fontId="68" fillId="12" borderId="0" xfId="0" applyFont="1" applyFill="1" applyAlignment="1">
      <alignment horizontal="center" vertical="center"/>
    </xf>
    <xf numFmtId="0" fontId="69" fillId="12" borderId="0" xfId="0" applyFont="1" applyFill="1"/>
    <xf numFmtId="0" fontId="69" fillId="0" borderId="0" xfId="0" applyFont="1"/>
    <xf numFmtId="0" fontId="70" fillId="0" borderId="0" xfId="0" applyFont="1" applyAlignment="1">
      <alignment horizontal="center" vertical="center"/>
    </xf>
    <xf numFmtId="0" fontId="71" fillId="0" borderId="0" xfId="0" applyFont="1" applyAlignment="1">
      <alignment horizontal="center" vertical="center"/>
    </xf>
    <xf numFmtId="0" fontId="72" fillId="9" borderId="0" xfId="0" applyFont="1" applyFill="1" applyAlignment="1">
      <alignment horizontal="center" vertical="center"/>
    </xf>
    <xf numFmtId="0" fontId="73" fillId="0" borderId="0" xfId="0" applyFont="1" applyAlignment="1">
      <alignment horizontal="center" vertical="center"/>
    </xf>
    <xf numFmtId="0" fontId="75" fillId="12" borderId="0" xfId="0" applyFont="1" applyFill="1" applyAlignment="1">
      <alignment horizontal="center" vertical="center"/>
    </xf>
    <xf numFmtId="0" fontId="77" fillId="12" borderId="0" xfId="0" applyFont="1" applyFill="1"/>
    <xf numFmtId="0" fontId="71" fillId="12" borderId="0" xfId="0" applyFont="1" applyFill="1" applyAlignment="1">
      <alignment horizontal="center" vertical="center"/>
    </xf>
    <xf numFmtId="0" fontId="77" fillId="0" borderId="0" xfId="0" applyFont="1"/>
    <xf numFmtId="0" fontId="66" fillId="0" borderId="0" xfId="0" applyFont="1"/>
    <xf numFmtId="0" fontId="78" fillId="0" borderId="0" xfId="0" applyFont="1" applyAlignment="1">
      <alignment horizontal="center" vertical="center"/>
    </xf>
    <xf numFmtId="0" fontId="78" fillId="14" borderId="0" xfId="0" applyFont="1" applyFill="1" applyAlignment="1">
      <alignment horizontal="center" vertical="center"/>
    </xf>
    <xf numFmtId="0" fontId="79" fillId="5" borderId="0" xfId="0" applyFont="1" applyFill="1" applyAlignment="1">
      <alignment horizontal="center" vertical="center"/>
    </xf>
    <xf numFmtId="0" fontId="80" fillId="0" borderId="0" xfId="0" applyFont="1"/>
    <xf numFmtId="0" fontId="81" fillId="0" borderId="0" xfId="0" applyFont="1" applyAlignment="1">
      <alignment horizontal="center" vertical="center"/>
    </xf>
    <xf numFmtId="0" fontId="79" fillId="0" borderId="0" xfId="0" applyFont="1" applyAlignment="1">
      <alignment horizontal="center" vertical="center"/>
    </xf>
    <xf numFmtId="0" fontId="82" fillId="0" borderId="0" xfId="0" applyFont="1"/>
    <xf numFmtId="0" fontId="80" fillId="12" borderId="0" xfId="0" applyFont="1" applyFill="1"/>
    <xf numFmtId="0" fontId="82" fillId="12" borderId="0" xfId="0" applyFont="1" applyFill="1"/>
    <xf numFmtId="0" fontId="83" fillId="12" borderId="0" xfId="0" applyFont="1" applyFill="1" applyAlignment="1">
      <alignment horizontal="center" vertical="center"/>
    </xf>
    <xf numFmtId="0" fontId="84" fillId="0" borderId="0" xfId="0" applyFont="1" applyAlignment="1">
      <alignment horizontal="left"/>
    </xf>
    <xf numFmtId="0" fontId="83" fillId="0" borderId="0" xfId="0" applyFont="1" applyAlignment="1">
      <alignment horizontal="center" vertical="center"/>
    </xf>
    <xf numFmtId="0" fontId="63" fillId="0" borderId="0" xfId="0" applyFont="1"/>
    <xf numFmtId="0" fontId="27" fillId="6" borderId="0" xfId="0" applyFont="1" applyFill="1" applyAlignment="1">
      <alignment horizontal="center" vertical="center"/>
    </xf>
    <xf numFmtId="0" fontId="10" fillId="6" borderId="0" xfId="0" applyFont="1" applyFill="1" applyAlignment="1">
      <alignment horizontal="center" vertical="center"/>
    </xf>
    <xf numFmtId="0" fontId="37" fillId="0" borderId="0" xfId="0" applyFont="1" applyAlignment="1">
      <alignment horizontal="center" vertical="center"/>
    </xf>
    <xf numFmtId="0" fontId="23" fillId="0" borderId="0" xfId="0" applyFont="1" applyAlignment="1">
      <alignment horizontal="right" vertical="center" indent="1"/>
    </xf>
    <xf numFmtId="0" fontId="28" fillId="6" borderId="0" xfId="0" applyFont="1" applyFill="1" applyAlignment="1">
      <alignment horizontal="center" vertical="center"/>
    </xf>
    <xf numFmtId="0" fontId="59" fillId="0" borderId="0" xfId="0" applyFont="1" applyAlignment="1">
      <alignment horizontal="center" vertical="center"/>
    </xf>
    <xf numFmtId="0" fontId="28" fillId="7" borderId="0" xfId="0" applyFont="1" applyFill="1" applyAlignment="1">
      <alignment horizontal="center" vertical="center"/>
    </xf>
    <xf numFmtId="0" fontId="60" fillId="0" borderId="0" xfId="0" applyFont="1" applyAlignment="1">
      <alignment horizontal="right"/>
    </xf>
    <xf numFmtId="2" fontId="7" fillId="0" borderId="0" xfId="0" applyNumberFormat="1" applyFont="1" applyAlignment="1">
      <alignment horizontal="right" vertical="center"/>
    </xf>
    <xf numFmtId="0" fontId="51" fillId="0" borderId="0" xfId="1" applyFont="1" applyAlignment="1">
      <alignment horizontal="left" vertical="center"/>
    </xf>
    <xf numFmtId="0" fontId="85" fillId="0" borderId="0" xfId="0" applyFont="1" applyAlignment="1">
      <alignment vertical="center"/>
    </xf>
    <xf numFmtId="0" fontId="7" fillId="0" borderId="0" xfId="0" applyFont="1" applyAlignment="1">
      <alignment horizontal="right" vertical="center"/>
    </xf>
    <xf numFmtId="0" fontId="53" fillId="0" borderId="0" xfId="1" applyFont="1" applyAlignment="1">
      <alignment vertical="center"/>
    </xf>
    <xf numFmtId="0" fontId="55" fillId="0" borderId="0" xfId="1" applyFont="1" applyAlignment="1">
      <alignment vertical="center"/>
    </xf>
    <xf numFmtId="2" fontId="55" fillId="0" borderId="0" xfId="1" applyNumberFormat="1" applyFont="1" applyAlignment="1">
      <alignment vertical="center"/>
    </xf>
    <xf numFmtId="0" fontId="58" fillId="0" borderId="0" xfId="1" applyFont="1" applyAlignment="1">
      <alignment vertical="center"/>
    </xf>
    <xf numFmtId="0" fontId="7" fillId="0" borderId="0" xfId="0" applyFont="1" applyAlignment="1">
      <alignment horizontal="right"/>
    </xf>
    <xf numFmtId="0" fontId="37" fillId="0" borderId="0" xfId="0" applyFont="1" applyAlignment="1">
      <alignment horizontal="left" vertical="center" indent="2"/>
    </xf>
    <xf numFmtId="0" fontId="28" fillId="10" borderId="0" xfId="0" applyFont="1" applyFill="1" applyAlignment="1">
      <alignment horizontal="center" vertical="center"/>
    </xf>
    <xf numFmtId="0" fontId="88" fillId="0" borderId="0" xfId="0" applyFont="1" applyAlignment="1">
      <alignment horizontal="center" vertical="center"/>
    </xf>
    <xf numFmtId="0" fontId="89" fillId="0" borderId="0" xfId="0" applyFont="1" applyAlignment="1">
      <alignment vertical="center"/>
    </xf>
    <xf numFmtId="0" fontId="90" fillId="0" borderId="0" xfId="0" applyFont="1" applyAlignment="1">
      <alignment horizontal="right" vertical="center"/>
    </xf>
    <xf numFmtId="0" fontId="40" fillId="0" borderId="0" xfId="12"/>
    <xf numFmtId="0" fontId="5" fillId="0" borderId="0" xfId="6" applyFont="1"/>
    <xf numFmtId="0" fontId="18" fillId="0" borderId="0" xfId="6" applyFont="1"/>
    <xf numFmtId="0" fontId="20" fillId="0" borderId="0" xfId="6" applyFont="1" applyAlignment="1">
      <alignment wrapText="1"/>
    </xf>
    <xf numFmtId="0" fontId="22" fillId="0" borderId="0" xfId="6" applyFont="1"/>
    <xf numFmtId="0" fontId="19" fillId="0" borderId="0" xfId="6" applyFont="1" applyAlignment="1">
      <alignment horizontal="center" vertical="center"/>
    </xf>
    <xf numFmtId="0" fontId="91" fillId="0" borderId="0" xfId="0" applyFont="1" applyAlignment="1">
      <alignment vertical="center" wrapText="1"/>
    </xf>
    <xf numFmtId="0" fontId="92" fillId="0" borderId="0" xfId="0" applyFont="1" applyAlignment="1">
      <alignment vertical="center" wrapText="1"/>
    </xf>
    <xf numFmtId="0" fontId="89" fillId="0" borderId="0" xfId="0" applyFont="1" applyAlignment="1">
      <alignment vertical="center" wrapText="1"/>
    </xf>
    <xf numFmtId="0" fontId="91" fillId="0" borderId="0" xfId="0" applyFont="1" applyAlignment="1">
      <alignment vertical="center"/>
    </xf>
    <xf numFmtId="0" fontId="93" fillId="0" borderId="0" xfId="0" applyFont="1" applyAlignment="1">
      <alignment vertical="center"/>
    </xf>
    <xf numFmtId="0" fontId="33" fillId="0" borderId="0" xfId="6" applyFont="1" applyAlignment="1">
      <alignment vertical="center"/>
    </xf>
    <xf numFmtId="0" fontId="24" fillId="0" borderId="0" xfId="6" applyFont="1"/>
    <xf numFmtId="0" fontId="96" fillId="0" borderId="0" xfId="0" applyFont="1" applyAlignment="1">
      <alignment vertical="center"/>
    </xf>
    <xf numFmtId="0" fontId="97" fillId="0" borderId="0" xfId="0" applyFont="1" applyAlignment="1">
      <alignment vertical="center"/>
    </xf>
    <xf numFmtId="0" fontId="17" fillId="0" borderId="0" xfId="0" applyFont="1" applyAlignment="1">
      <alignment vertical="center"/>
    </xf>
    <xf numFmtId="0" fontId="95" fillId="0" borderId="0" xfId="0" applyFont="1"/>
    <xf numFmtId="0" fontId="24" fillId="0" borderId="0" xfId="0" applyFont="1" applyAlignment="1">
      <alignment horizontal="center" vertical="center"/>
    </xf>
    <xf numFmtId="0" fontId="54" fillId="0" borderId="0" xfId="1" applyFont="1" applyAlignment="1">
      <alignment vertical="center"/>
    </xf>
    <xf numFmtId="0" fontId="86" fillId="0" borderId="0" xfId="1" applyFont="1" applyAlignment="1">
      <alignment horizontal="left" vertical="center"/>
    </xf>
    <xf numFmtId="0" fontId="100" fillId="0" borderId="0" xfId="0" applyFont="1" applyAlignment="1">
      <alignment horizontal="center" vertical="center"/>
    </xf>
    <xf numFmtId="0" fontId="101" fillId="0" borderId="0" xfId="0" applyFont="1" applyAlignment="1">
      <alignment horizontal="center" vertical="center"/>
    </xf>
    <xf numFmtId="0" fontId="102" fillId="0" borderId="0" xfId="0" applyFont="1" applyAlignment="1">
      <alignment horizontal="center" vertical="center"/>
    </xf>
    <xf numFmtId="0" fontId="23" fillId="0" borderId="0" xfId="0" applyFont="1" applyAlignment="1">
      <alignment horizontal="left" vertical="center" indent="1"/>
    </xf>
    <xf numFmtId="0" fontId="105" fillId="0" borderId="8" xfId="6" applyFont="1" applyBorder="1" applyAlignment="1">
      <alignment horizontal="center" vertical="center"/>
    </xf>
    <xf numFmtId="0" fontId="63" fillId="0" borderId="7" xfId="6" applyFont="1" applyBorder="1" applyAlignment="1">
      <alignment horizontal="center"/>
    </xf>
    <xf numFmtId="0" fontId="104" fillId="0" borderId="2" xfId="6" applyFont="1" applyBorder="1" applyAlignment="1">
      <alignment horizontal="center" vertical="center"/>
    </xf>
    <xf numFmtId="0" fontId="105" fillId="0" borderId="3" xfId="6" applyFont="1" applyBorder="1" applyAlignment="1">
      <alignment horizontal="center" vertical="center"/>
    </xf>
    <xf numFmtId="0" fontId="105" fillId="0" borderId="2" xfId="6" applyFont="1" applyBorder="1" applyAlignment="1">
      <alignment horizontal="center" vertical="center"/>
    </xf>
    <xf numFmtId="0" fontId="106" fillId="0" borderId="3" xfId="6" applyFont="1" applyBorder="1" applyAlignment="1">
      <alignment horizontal="center" vertical="center"/>
    </xf>
    <xf numFmtId="0" fontId="31" fillId="0" borderId="2" xfId="6" applyFont="1" applyBorder="1" applyAlignment="1">
      <alignment horizontal="center" vertical="center"/>
    </xf>
    <xf numFmtId="0" fontId="31" fillId="0" borderId="4" xfId="6" applyFont="1" applyBorder="1" applyAlignment="1">
      <alignment horizontal="center" vertical="center"/>
    </xf>
    <xf numFmtId="0" fontId="105" fillId="0" borderId="5" xfId="6" applyFont="1" applyBorder="1" applyAlignment="1">
      <alignment horizontal="center" vertical="center"/>
    </xf>
    <xf numFmtId="0" fontId="105" fillId="0" borderId="6" xfId="6" applyFont="1" applyBorder="1" applyAlignment="1">
      <alignment horizontal="center" vertical="center"/>
    </xf>
    <xf numFmtId="0" fontId="105" fillId="0" borderId="4" xfId="6" applyFont="1" applyBorder="1" applyAlignment="1">
      <alignment horizontal="center" vertical="center"/>
    </xf>
    <xf numFmtId="0" fontId="63" fillId="0" borderId="5" xfId="6" applyFont="1" applyBorder="1" applyAlignment="1">
      <alignment horizontal="center"/>
    </xf>
    <xf numFmtId="0" fontId="106" fillId="0" borderId="6" xfId="6" applyFont="1" applyBorder="1" applyAlignment="1">
      <alignment horizontal="center" vertical="center"/>
    </xf>
    <xf numFmtId="0" fontId="5" fillId="0" borderId="0" xfId="0" applyFont="1" applyAlignment="1">
      <alignment horizontal="right"/>
    </xf>
    <xf numFmtId="0" fontId="65" fillId="0" borderId="0" xfId="1" applyFont="1"/>
    <xf numFmtId="0" fontId="10" fillId="7" borderId="0" xfId="0" applyFont="1" applyFill="1" applyAlignment="1">
      <alignment horizontal="center" vertical="center"/>
    </xf>
    <xf numFmtId="0" fontId="29" fillId="7" borderId="0" xfId="0" applyFont="1" applyFill="1" applyAlignment="1">
      <alignment horizontal="center" vertical="center"/>
    </xf>
    <xf numFmtId="0" fontId="4" fillId="9" borderId="0" xfId="0" applyFont="1" applyFill="1" applyAlignment="1">
      <alignment horizontal="center" vertical="center"/>
    </xf>
    <xf numFmtId="0" fontId="109" fillId="0" borderId="0" xfId="0" applyFont="1"/>
    <xf numFmtId="0" fontId="4" fillId="0" borderId="0" xfId="0" applyFont="1" applyAlignment="1">
      <alignment vertical="center"/>
    </xf>
    <xf numFmtId="0" fontId="35" fillId="0" borderId="0" xfId="0" applyFont="1" applyAlignment="1">
      <alignment horizontal="left" vertical="center" indent="2"/>
    </xf>
    <xf numFmtId="0" fontId="15" fillId="0" borderId="0" xfId="0" applyFont="1" applyAlignment="1">
      <alignment vertical="center"/>
    </xf>
    <xf numFmtId="0" fontId="13" fillId="0" borderId="0" xfId="0" applyFont="1" applyAlignment="1">
      <alignment vertical="center"/>
    </xf>
    <xf numFmtId="0" fontId="5" fillId="0" borderId="0" xfId="0" applyFont="1" applyAlignment="1">
      <alignment vertical="center"/>
    </xf>
    <xf numFmtId="0" fontId="14" fillId="0" borderId="0" xfId="0" applyFont="1" applyAlignment="1">
      <alignment vertical="center"/>
    </xf>
    <xf numFmtId="2" fontId="11" fillId="0" borderId="0" xfId="0" applyNumberFormat="1" applyFont="1" applyAlignment="1">
      <alignment horizontal="center" vertical="center"/>
    </xf>
    <xf numFmtId="0" fontId="15" fillId="0" borderId="0" xfId="0" applyFont="1" applyAlignment="1">
      <alignment horizontal="right"/>
    </xf>
    <xf numFmtId="0" fontId="62" fillId="0" borderId="0" xfId="0" applyFont="1" applyAlignment="1">
      <alignment horizontal="center" vertical="center"/>
    </xf>
    <xf numFmtId="0" fontId="107" fillId="0" borderId="0" xfId="0" applyFont="1" applyAlignment="1">
      <alignment horizontal="center" vertical="center"/>
    </xf>
    <xf numFmtId="2" fontId="11" fillId="0" borderId="0" xfId="0" applyNumberFormat="1" applyFont="1" applyAlignment="1">
      <alignment vertical="center"/>
    </xf>
    <xf numFmtId="0" fontId="113" fillId="0" borderId="0" xfId="0" applyFont="1" applyAlignment="1">
      <alignment horizontal="center" vertical="center"/>
    </xf>
    <xf numFmtId="0" fontId="114" fillId="0" borderId="0" xfId="0" applyFont="1" applyAlignment="1">
      <alignment vertical="center"/>
    </xf>
    <xf numFmtId="0" fontId="115" fillId="0" borderId="0" xfId="0" applyFont="1" applyAlignment="1">
      <alignment vertical="center"/>
    </xf>
    <xf numFmtId="0" fontId="116" fillId="0" borderId="0" xfId="0" applyFont="1" applyAlignment="1">
      <alignment vertical="center"/>
    </xf>
    <xf numFmtId="0" fontId="115" fillId="0" borderId="0" xfId="1" applyFont="1" applyAlignment="1">
      <alignment vertical="center"/>
    </xf>
    <xf numFmtId="0" fontId="113" fillId="0" borderId="0" xfId="0" applyFont="1" applyAlignment="1">
      <alignment vertical="center"/>
    </xf>
    <xf numFmtId="0" fontId="113" fillId="0" borderId="13" xfId="0" applyFont="1" applyBorder="1" applyAlignment="1">
      <alignment vertical="center"/>
    </xf>
    <xf numFmtId="0" fontId="15" fillId="0" borderId="13" xfId="0" applyFont="1" applyBorder="1" applyAlignment="1">
      <alignment horizontal="center" vertical="center"/>
    </xf>
    <xf numFmtId="0" fontId="15" fillId="0" borderId="13" xfId="0" applyFont="1" applyBorder="1"/>
    <xf numFmtId="0" fontId="17" fillId="0" borderId="13" xfId="0" applyFont="1" applyBorder="1" applyAlignment="1">
      <alignment vertical="center"/>
    </xf>
    <xf numFmtId="0" fontId="9" fillId="0" borderId="13" xfId="0" applyFont="1" applyBorder="1"/>
    <xf numFmtId="0" fontId="16" fillId="0" borderId="0" xfId="0" applyFont="1"/>
    <xf numFmtId="0" fontId="68" fillId="0" borderId="0" xfId="0" applyFont="1" applyAlignment="1">
      <alignment horizontal="center" vertical="center"/>
    </xf>
    <xf numFmtId="0" fontId="38" fillId="0" borderId="0" xfId="0" applyFont="1" applyAlignment="1">
      <alignment horizontal="center" vertical="center"/>
    </xf>
    <xf numFmtId="0" fontId="21" fillId="0" borderId="0" xfId="0" applyFont="1" applyAlignment="1">
      <alignment horizontal="center" vertical="center"/>
    </xf>
    <xf numFmtId="0" fontId="21" fillId="5" borderId="0" xfId="0" applyFont="1" applyFill="1" applyAlignment="1">
      <alignment horizontal="center" vertical="center"/>
    </xf>
    <xf numFmtId="0" fontId="14" fillId="0" borderId="0" xfId="0" applyFont="1" applyAlignment="1">
      <alignment horizontal="right" vertical="center"/>
    </xf>
    <xf numFmtId="0" fontId="12" fillId="0" borderId="0" xfId="0" applyFont="1" applyAlignment="1">
      <alignment horizontal="right" vertical="center"/>
    </xf>
    <xf numFmtId="0" fontId="114" fillId="0" borderId="1" xfId="0" applyFont="1" applyBorder="1" applyAlignment="1">
      <alignment vertical="center"/>
    </xf>
    <xf numFmtId="0" fontId="15" fillId="0" borderId="1" xfId="0" applyFont="1" applyBorder="1"/>
    <xf numFmtId="0" fontId="14" fillId="0" borderId="1" xfId="0" applyFont="1" applyBorder="1" applyAlignment="1">
      <alignment horizontal="center" vertical="center"/>
    </xf>
    <xf numFmtId="0" fontId="17" fillId="0" borderId="1" xfId="0" applyFont="1" applyBorder="1" applyAlignment="1">
      <alignment vertical="center"/>
    </xf>
    <xf numFmtId="0" fontId="119" fillId="0" borderId="0" xfId="0" applyFont="1" applyAlignment="1">
      <alignment horizontal="center" vertical="center"/>
    </xf>
    <xf numFmtId="0" fontId="120" fillId="12" borderId="0" xfId="0" applyFont="1" applyFill="1" applyAlignment="1">
      <alignment horizontal="center" vertical="center"/>
    </xf>
    <xf numFmtId="1" fontId="79" fillId="0" borderId="0" xfId="0" applyNumberFormat="1" applyFont="1" applyAlignment="1">
      <alignment horizontal="center" vertical="center"/>
    </xf>
    <xf numFmtId="0" fontId="38" fillId="11" borderId="0" xfId="0" applyFont="1" applyFill="1" applyAlignment="1">
      <alignment horizontal="center" vertical="center"/>
    </xf>
    <xf numFmtId="0" fontId="91" fillId="0" borderId="0" xfId="1" applyFont="1" applyAlignment="1">
      <alignment horizontal="left" vertical="center"/>
    </xf>
    <xf numFmtId="2" fontId="122" fillId="0" borderId="0" xfId="1" applyNumberFormat="1" applyFont="1" applyAlignment="1">
      <alignment horizontal="left" vertical="center"/>
    </xf>
    <xf numFmtId="0" fontId="122" fillId="0" borderId="0" xfId="1" applyFont="1" applyAlignment="1">
      <alignment horizontal="left" vertical="center"/>
    </xf>
    <xf numFmtId="0" fontId="47" fillId="0" borderId="0" xfId="1" applyFont="1" applyAlignment="1">
      <alignment vertical="center"/>
    </xf>
    <xf numFmtId="0" fontId="19" fillId="0" borderId="0" xfId="0" applyFont="1" applyAlignment="1">
      <alignment horizontal="left" vertical="center" indent="1"/>
    </xf>
    <xf numFmtId="0" fontId="33" fillId="11" borderId="0" xfId="0" applyFont="1" applyFill="1" applyAlignment="1">
      <alignment horizontal="center" vertical="center"/>
    </xf>
    <xf numFmtId="0" fontId="7" fillId="0" borderId="0" xfId="0" applyFont="1" applyAlignment="1">
      <alignment vertical="center"/>
    </xf>
    <xf numFmtId="0" fontId="3" fillId="0" borderId="0" xfId="0" applyFont="1" applyAlignment="1">
      <alignment vertical="center"/>
    </xf>
    <xf numFmtId="0" fontId="4" fillId="3" borderId="0" xfId="0" applyFont="1" applyFill="1" applyAlignment="1">
      <alignment horizontal="center" vertical="center"/>
    </xf>
    <xf numFmtId="0" fontId="125" fillId="0" borderId="0" xfId="0" applyFont="1" applyAlignment="1">
      <alignment horizontal="center" vertical="center"/>
    </xf>
    <xf numFmtId="0" fontId="33" fillId="0" borderId="0" xfId="0" applyFont="1" applyAlignment="1">
      <alignment horizontal="center" vertical="center"/>
    </xf>
    <xf numFmtId="0" fontId="2" fillId="0" borderId="0" xfId="0" applyFont="1" applyAlignment="1">
      <alignment horizontal="right" vertical="center"/>
    </xf>
    <xf numFmtId="0" fontId="127" fillId="9" borderId="0" xfId="0" applyFont="1" applyFill="1" applyAlignment="1">
      <alignment horizontal="center" vertical="center"/>
    </xf>
    <xf numFmtId="0" fontId="73" fillId="20" borderId="0" xfId="0" applyFont="1" applyFill="1" applyAlignment="1">
      <alignment horizontal="center" vertical="center"/>
    </xf>
    <xf numFmtId="0" fontId="75" fillId="13" borderId="0" xfId="0" applyFont="1" applyFill="1" applyAlignment="1">
      <alignment horizontal="center" vertical="center"/>
    </xf>
    <xf numFmtId="0" fontId="74" fillId="13" borderId="0" xfId="0" applyFont="1" applyFill="1" applyAlignment="1">
      <alignment horizontal="center" vertical="center"/>
    </xf>
    <xf numFmtId="1" fontId="75" fillId="0" borderId="0" xfId="0" applyNumberFormat="1" applyFont="1" applyAlignment="1">
      <alignment horizontal="center" vertical="center"/>
    </xf>
    <xf numFmtId="0" fontId="100" fillId="0" borderId="0" xfId="0" applyFont="1" applyAlignment="1">
      <alignment vertical="center"/>
    </xf>
    <xf numFmtId="0" fontId="101" fillId="0" borderId="0" xfId="0" applyFont="1"/>
    <xf numFmtId="0" fontId="128" fillId="11" borderId="0" xfId="0" applyFont="1" applyFill="1" applyAlignment="1">
      <alignment horizontal="center" vertical="center"/>
    </xf>
    <xf numFmtId="0" fontId="129" fillId="0" borderId="0" xfId="0" applyFont="1" applyAlignment="1">
      <alignment vertical="center"/>
    </xf>
    <xf numFmtId="0" fontId="130" fillId="0" borderId="0" xfId="0" applyFont="1" applyAlignment="1">
      <alignment horizontal="left" vertical="center" indent="2"/>
    </xf>
    <xf numFmtId="0" fontId="101" fillId="0" borderId="0" xfId="0" applyFont="1" applyAlignment="1">
      <alignment vertical="center"/>
    </xf>
    <xf numFmtId="0" fontId="131" fillId="0" borderId="0" xfId="0" applyFont="1" applyAlignment="1">
      <alignment vertical="center"/>
    </xf>
    <xf numFmtId="0" fontId="132" fillId="0" borderId="0" xfId="0" applyFont="1" applyAlignment="1">
      <alignment horizontal="center" vertical="center"/>
    </xf>
    <xf numFmtId="0" fontId="133" fillId="0" borderId="0" xfId="0" applyFont="1"/>
    <xf numFmtId="0" fontId="138" fillId="0" borderId="0" xfId="0" applyFont="1" applyAlignment="1">
      <alignment horizontal="center" vertical="center"/>
    </xf>
    <xf numFmtId="0" fontId="141" fillId="0" borderId="0" xfId="0" applyFont="1"/>
    <xf numFmtId="0" fontId="128" fillId="0" borderId="0" xfId="0" applyFont="1" applyAlignment="1">
      <alignment horizontal="center" vertical="center"/>
    </xf>
    <xf numFmtId="0" fontId="36" fillId="0" borderId="13" xfId="0" applyFont="1" applyBorder="1"/>
    <xf numFmtId="0" fontId="76" fillId="0" borderId="0" xfId="0" applyFont="1" applyAlignment="1">
      <alignment horizontal="center" vertical="center"/>
    </xf>
    <xf numFmtId="0" fontId="78" fillId="5" borderId="0" xfId="0" applyFont="1" applyFill="1" applyAlignment="1">
      <alignment horizontal="center" vertical="center"/>
    </xf>
    <xf numFmtId="0" fontId="74" fillId="12" borderId="0" xfId="0" applyFont="1" applyFill="1" applyAlignment="1">
      <alignment horizontal="center" vertical="center"/>
    </xf>
    <xf numFmtId="0" fontId="27" fillId="12" borderId="0" xfId="0" applyFont="1" applyFill="1" applyAlignment="1">
      <alignment horizontal="center" vertical="center"/>
    </xf>
    <xf numFmtId="0" fontId="145" fillId="5" borderId="0" xfId="0" applyFont="1" applyFill="1" applyAlignment="1">
      <alignment horizontal="center" vertical="center"/>
    </xf>
    <xf numFmtId="0" fontId="146" fillId="13" borderId="0" xfId="0" applyFont="1" applyFill="1" applyAlignment="1">
      <alignment horizontal="center" vertical="center"/>
    </xf>
    <xf numFmtId="0" fontId="34" fillId="13" borderId="0" xfId="0" applyFont="1" applyFill="1" applyAlignment="1">
      <alignment horizontal="center" vertical="center"/>
    </xf>
    <xf numFmtId="0" fontId="36" fillId="0" borderId="0" xfId="0" applyFont="1" applyAlignment="1">
      <alignment horizontal="right"/>
    </xf>
    <xf numFmtId="0" fontId="17" fillId="0" borderId="0" xfId="0" applyFont="1" applyAlignment="1">
      <alignment horizontal="right" vertical="center"/>
    </xf>
    <xf numFmtId="0" fontId="147" fillId="13" borderId="0" xfId="0" applyFont="1" applyFill="1" applyAlignment="1">
      <alignment horizontal="center" vertical="center"/>
    </xf>
    <xf numFmtId="0" fontId="84" fillId="12" borderId="0" xfId="0" applyFont="1" applyFill="1" applyAlignment="1">
      <alignment horizontal="left"/>
    </xf>
    <xf numFmtId="0" fontId="120" fillId="13" borderId="0" xfId="0" applyFont="1" applyFill="1" applyAlignment="1">
      <alignment horizontal="center" vertical="center"/>
    </xf>
    <xf numFmtId="0" fontId="15" fillId="0" borderId="13" xfId="0" applyFont="1" applyBorder="1" applyAlignment="1">
      <alignment horizontal="right"/>
    </xf>
    <xf numFmtId="0" fontId="36" fillId="0" borderId="13" xfId="0" applyFont="1" applyBorder="1" applyAlignment="1">
      <alignment horizontal="right"/>
    </xf>
    <xf numFmtId="0" fontId="25" fillId="0" borderId="0" xfId="0" applyFont="1" applyAlignment="1">
      <alignment horizontal="right"/>
    </xf>
    <xf numFmtId="0" fontId="117" fillId="0" borderId="0" xfId="0" applyFont="1"/>
    <xf numFmtId="0" fontId="11" fillId="0" borderId="0" xfId="0" applyFont="1" applyAlignment="1">
      <alignment horizontal="right" vertical="center"/>
    </xf>
    <xf numFmtId="0" fontId="30" fillId="0" borderId="13" xfId="0" applyFont="1" applyBorder="1"/>
    <xf numFmtId="0" fontId="12" fillId="0" borderId="13" xfId="0" applyFont="1" applyBorder="1" applyAlignment="1">
      <alignment horizontal="center" vertical="center"/>
    </xf>
    <xf numFmtId="0" fontId="36" fillId="0" borderId="13" xfId="0" applyFont="1" applyBorder="1" applyAlignment="1">
      <alignment horizontal="center" vertical="center"/>
    </xf>
    <xf numFmtId="0" fontId="14" fillId="5" borderId="13" xfId="0" applyFont="1" applyFill="1" applyBorder="1" applyAlignment="1">
      <alignment horizontal="center" vertical="center"/>
    </xf>
    <xf numFmtId="2" fontId="17" fillId="0" borderId="13" xfId="0" applyNumberFormat="1" applyFont="1" applyBorder="1" applyAlignment="1">
      <alignment horizontal="right" vertical="center"/>
    </xf>
    <xf numFmtId="0" fontId="16" fillId="0" borderId="13" xfId="0" applyFont="1" applyBorder="1" applyAlignment="1">
      <alignment vertical="center"/>
    </xf>
    <xf numFmtId="0" fontId="5" fillId="0" borderId="13" xfId="0" applyFont="1" applyBorder="1"/>
    <xf numFmtId="0" fontId="88" fillId="0" borderId="13" xfId="0" applyFont="1" applyBorder="1" applyAlignment="1">
      <alignment horizontal="center" vertical="center"/>
    </xf>
    <xf numFmtId="0" fontId="94" fillId="0" borderId="0" xfId="0" applyFont="1" applyAlignment="1">
      <alignment vertical="center"/>
    </xf>
    <xf numFmtId="0" fontId="144" fillId="0" borderId="0" xfId="1" applyFont="1" applyAlignment="1">
      <alignment vertical="center"/>
    </xf>
    <xf numFmtId="0" fontId="148" fillId="0" borderId="0" xfId="0" applyFont="1" applyAlignment="1">
      <alignment horizontal="center" vertical="center"/>
    </xf>
    <xf numFmtId="0" fontId="149" fillId="0" borderId="0" xfId="0" applyFont="1" applyAlignment="1">
      <alignment vertical="center"/>
    </xf>
    <xf numFmtId="0" fontId="150" fillId="0" borderId="0" xfId="0" applyFont="1" applyAlignment="1">
      <alignment horizontal="center" vertical="center"/>
    </xf>
    <xf numFmtId="0" fontId="35" fillId="0" borderId="13" xfId="0" applyFont="1" applyBorder="1" applyAlignment="1">
      <alignment horizontal="left" vertical="center" indent="2"/>
    </xf>
    <xf numFmtId="0" fontId="36" fillId="0" borderId="0" xfId="0" applyFont="1" applyAlignment="1">
      <alignment horizontal="right" vertical="center"/>
    </xf>
    <xf numFmtId="0" fontId="5" fillId="5" borderId="0" xfId="0" applyFont="1" applyFill="1"/>
    <xf numFmtId="0" fontId="21" fillId="5" borderId="0" xfId="0" applyFont="1" applyFill="1" applyAlignment="1">
      <alignment horizontal="right" vertical="center" indent="1"/>
    </xf>
    <xf numFmtId="0" fontId="14" fillId="5" borderId="0" xfId="0" applyFont="1" applyFill="1" applyAlignment="1">
      <alignment horizontal="right" vertical="center"/>
    </xf>
    <xf numFmtId="0" fontId="5" fillId="5" borderId="0" xfId="0" applyFont="1" applyFill="1" applyAlignment="1">
      <alignment horizontal="right"/>
    </xf>
    <xf numFmtId="0" fontId="5" fillId="5" borderId="0" xfId="0" applyFont="1" applyFill="1" applyAlignment="1">
      <alignment horizontal="right" vertical="center"/>
    </xf>
    <xf numFmtId="0" fontId="14" fillId="0" borderId="0" xfId="0" applyFont="1" applyAlignment="1">
      <alignment horizontal="center"/>
    </xf>
    <xf numFmtId="0" fontId="12" fillId="0" borderId="0" xfId="0" applyFont="1" applyAlignment="1">
      <alignment horizontal="center"/>
    </xf>
    <xf numFmtId="2" fontId="11" fillId="0" borderId="0" xfId="0" applyNumberFormat="1" applyFont="1" applyAlignment="1">
      <alignment horizontal="center"/>
    </xf>
    <xf numFmtId="0" fontId="17" fillId="0" borderId="0" xfId="0" applyFont="1" applyAlignment="1">
      <alignment horizontal="right"/>
    </xf>
    <xf numFmtId="0" fontId="12" fillId="0" borderId="0" xfId="0" applyFont="1" applyAlignment="1">
      <alignment horizontal="right"/>
    </xf>
    <xf numFmtId="0" fontId="150" fillId="0" borderId="0" xfId="0" applyFont="1" applyAlignment="1">
      <alignment horizontal="center"/>
    </xf>
    <xf numFmtId="0" fontId="149" fillId="0" borderId="0" xfId="0" applyFont="1"/>
    <xf numFmtId="0" fontId="78" fillId="2" borderId="0" xfId="0" applyFont="1" applyFill="1" applyAlignment="1">
      <alignment horizontal="center" vertical="center"/>
    </xf>
    <xf numFmtId="0" fontId="78" fillId="3" borderId="0" xfId="0" applyFont="1" applyFill="1" applyAlignment="1">
      <alignment horizontal="center" vertical="center"/>
    </xf>
    <xf numFmtId="0" fontId="78" fillId="15" borderId="0" xfId="0" applyFont="1" applyFill="1" applyAlignment="1">
      <alignment horizontal="center" vertical="center"/>
    </xf>
    <xf numFmtId="0" fontId="78" fillId="29" borderId="0" xfId="0" applyFont="1" applyFill="1" applyAlignment="1">
      <alignment horizontal="center" vertical="center"/>
    </xf>
    <xf numFmtId="0" fontId="7" fillId="5" borderId="0" xfId="0" applyFont="1" applyFill="1"/>
    <xf numFmtId="0" fontId="23" fillId="5" borderId="0" xfId="0" applyFont="1" applyFill="1" applyAlignment="1">
      <alignment horizontal="right" vertical="center" indent="1"/>
    </xf>
    <xf numFmtId="0" fontId="35" fillId="0" borderId="0" xfId="0" applyFont="1" applyAlignment="1">
      <alignment horizontal="right" vertical="center"/>
    </xf>
    <xf numFmtId="0" fontId="14" fillId="5" borderId="0" xfId="0" applyFont="1" applyFill="1" applyAlignment="1">
      <alignment vertical="center"/>
    </xf>
    <xf numFmtId="0" fontId="153" fillId="0" borderId="0" xfId="0" applyFont="1" applyAlignment="1">
      <alignment horizontal="center" vertical="center"/>
    </xf>
    <xf numFmtId="0" fontId="23" fillId="0" borderId="0" xfId="0" applyFont="1" applyAlignment="1">
      <alignment horizontal="right" vertical="center"/>
    </xf>
    <xf numFmtId="0" fontId="21" fillId="5" borderId="0" xfId="0" applyFont="1" applyFill="1" applyAlignment="1">
      <alignment horizontal="right" vertical="center"/>
    </xf>
    <xf numFmtId="0" fontId="11" fillId="5" borderId="0" xfId="0" applyFont="1" applyFill="1" applyAlignment="1">
      <alignment horizontal="right" vertical="center"/>
    </xf>
    <xf numFmtId="0" fontId="21" fillId="5" borderId="0" xfId="0" applyFont="1" applyFill="1" applyAlignment="1">
      <alignment vertical="center"/>
    </xf>
    <xf numFmtId="0" fontId="154" fillId="5" borderId="0" xfId="0" applyFont="1" applyFill="1"/>
    <xf numFmtId="0" fontId="98" fillId="15" borderId="0" xfId="0" applyFont="1" applyFill="1"/>
    <xf numFmtId="2" fontId="1" fillId="0" borderId="0" xfId="0" applyNumberFormat="1" applyFont="1" applyAlignment="1">
      <alignment horizontal="center" vertical="center"/>
    </xf>
    <xf numFmtId="0" fontId="30" fillId="0" borderId="0" xfId="0" applyFont="1" applyAlignment="1">
      <alignment horizontal="right"/>
    </xf>
    <xf numFmtId="0" fontId="4" fillId="0" borderId="0" xfId="0" applyFont="1" applyAlignment="1">
      <alignment horizontal="right" vertical="center"/>
    </xf>
    <xf numFmtId="0" fontId="19" fillId="0" borderId="0" xfId="0" applyFont="1" applyAlignment="1">
      <alignment horizontal="right" vertical="center" indent="1"/>
    </xf>
    <xf numFmtId="0" fontId="30" fillId="0" borderId="13" xfId="0" applyFont="1" applyBorder="1" applyAlignment="1">
      <alignment horizontal="right"/>
    </xf>
    <xf numFmtId="0" fontId="154" fillId="0" borderId="0" xfId="0" applyFont="1" applyAlignment="1">
      <alignment horizontal="center" vertical="center"/>
    </xf>
    <xf numFmtId="0" fontId="127" fillId="0" borderId="0" xfId="0" applyFont="1" applyAlignment="1">
      <alignment horizontal="center" vertical="center"/>
    </xf>
    <xf numFmtId="2" fontId="1" fillId="0" borderId="0" xfId="0" applyNumberFormat="1" applyFont="1" applyAlignment="1">
      <alignment vertical="center"/>
    </xf>
    <xf numFmtId="0" fontId="2" fillId="0" borderId="0" xfId="0" applyFont="1" applyAlignment="1">
      <alignment horizontal="center"/>
    </xf>
    <xf numFmtId="0" fontId="4" fillId="0" borderId="0" xfId="0" applyFont="1" applyAlignment="1">
      <alignment horizontal="center"/>
    </xf>
    <xf numFmtId="2" fontId="1" fillId="0" borderId="0" xfId="0" applyNumberFormat="1" applyFont="1" applyAlignment="1">
      <alignment horizontal="center"/>
    </xf>
    <xf numFmtId="0" fontId="19" fillId="0" borderId="0" xfId="0" applyFont="1" applyAlignment="1">
      <alignment horizontal="center" vertical="center"/>
    </xf>
    <xf numFmtId="0" fontId="5" fillId="3" borderId="0" xfId="0" applyFont="1" applyFill="1"/>
    <xf numFmtId="0" fontId="127" fillId="3" borderId="0" xfId="0" applyFont="1" applyFill="1" applyAlignment="1">
      <alignment horizontal="center" vertical="center"/>
    </xf>
    <xf numFmtId="0" fontId="5" fillId="3" borderId="0" xfId="0" applyFont="1" applyFill="1" applyAlignment="1">
      <alignment horizontal="right" vertical="center"/>
    </xf>
    <xf numFmtId="0" fontId="5" fillId="3" borderId="0" xfId="0" applyFont="1" applyFill="1" applyAlignment="1">
      <alignment horizontal="right"/>
    </xf>
    <xf numFmtId="0" fontId="155" fillId="0" borderId="0" xfId="0" applyFont="1" applyAlignment="1">
      <alignment vertical="center"/>
    </xf>
    <xf numFmtId="0" fontId="1" fillId="0" borderId="0" xfId="0" applyFont="1" applyAlignment="1">
      <alignment horizontal="right" vertical="center"/>
    </xf>
    <xf numFmtId="0" fontId="28" fillId="0" borderId="0" xfId="0" applyFont="1" applyAlignment="1">
      <alignment vertical="center"/>
    </xf>
    <xf numFmtId="0" fontId="156" fillId="0" borderId="0" xfId="1" applyFont="1" applyAlignment="1">
      <alignment horizontal="center" vertical="center"/>
    </xf>
    <xf numFmtId="0" fontId="28" fillId="0" borderId="0" xfId="0" applyFont="1" applyAlignment="1">
      <alignment horizontal="center" vertical="center"/>
    </xf>
    <xf numFmtId="0" fontId="30" fillId="0" borderId="0" xfId="0" applyFont="1" applyAlignment="1">
      <alignment horizontal="right" vertical="center"/>
    </xf>
    <xf numFmtId="0" fontId="30" fillId="0" borderId="0" xfId="0" applyFont="1" applyAlignment="1">
      <alignment vertical="center"/>
    </xf>
    <xf numFmtId="0" fontId="1" fillId="0" borderId="0" xfId="0" applyFont="1" applyAlignment="1">
      <alignment horizontal="left" vertical="center" indent="2"/>
    </xf>
    <xf numFmtId="0" fontId="30" fillId="3" borderId="0" xfId="0" applyFont="1" applyFill="1"/>
    <xf numFmtId="0" fontId="30" fillId="3" borderId="0" xfId="0" applyFont="1" applyFill="1" applyAlignment="1">
      <alignment horizontal="right"/>
    </xf>
    <xf numFmtId="0" fontId="25" fillId="0" borderId="0" xfId="0" applyFont="1" applyAlignment="1">
      <alignment horizontal="right" vertical="center"/>
    </xf>
    <xf numFmtId="0" fontId="5" fillId="0" borderId="13" xfId="0" applyFont="1" applyBorder="1" applyAlignment="1">
      <alignment horizontal="center" vertical="center"/>
    </xf>
    <xf numFmtId="0" fontId="7" fillId="0" borderId="13" xfId="0" applyFont="1" applyBorder="1" applyAlignment="1">
      <alignment vertical="center"/>
    </xf>
    <xf numFmtId="0" fontId="7" fillId="9" borderId="0" xfId="0" applyFont="1" applyFill="1"/>
    <xf numFmtId="0" fontId="127" fillId="9" borderId="0" xfId="0" applyFont="1" applyFill="1" applyAlignment="1">
      <alignment horizontal="right" vertical="center" indent="1"/>
    </xf>
    <xf numFmtId="0" fontId="158" fillId="0" borderId="0" xfId="0" applyFont="1" applyAlignment="1">
      <alignment horizontal="center" vertical="center"/>
    </xf>
    <xf numFmtId="0" fontId="4" fillId="9" borderId="0" xfId="0" applyFont="1" applyFill="1" applyAlignment="1">
      <alignment vertical="center"/>
    </xf>
    <xf numFmtId="0" fontId="19" fillId="9" borderId="0" xfId="0" applyFont="1" applyFill="1" applyAlignment="1">
      <alignment horizontal="center" vertical="center"/>
    </xf>
    <xf numFmtId="0" fontId="127" fillId="9" borderId="0" xfId="0" applyFont="1" applyFill="1" applyAlignment="1">
      <alignment horizontal="right" vertical="center"/>
    </xf>
    <xf numFmtId="0" fontId="4" fillId="9" borderId="0" xfId="0" applyFont="1" applyFill="1" applyAlignment="1">
      <alignment horizontal="right" vertical="center"/>
    </xf>
    <xf numFmtId="0" fontId="1" fillId="9" borderId="0" xfId="0" applyFont="1" applyFill="1" applyAlignment="1">
      <alignment horizontal="right" vertical="center"/>
    </xf>
    <xf numFmtId="0" fontId="127" fillId="9" borderId="0" xfId="0" applyFont="1" applyFill="1" applyAlignment="1">
      <alignment vertical="center"/>
    </xf>
    <xf numFmtId="0" fontId="32" fillId="0" borderId="0" xfId="0" applyFont="1" applyAlignment="1">
      <alignment horizontal="left" vertical="center" indent="2"/>
    </xf>
    <xf numFmtId="0" fontId="18" fillId="0" borderId="0" xfId="0" applyFont="1" applyAlignment="1">
      <alignment vertical="center"/>
    </xf>
    <xf numFmtId="0" fontId="160" fillId="0" borderId="0" xfId="0" applyFont="1" applyAlignment="1">
      <alignment horizontal="center" vertical="center"/>
    </xf>
    <xf numFmtId="0" fontId="5" fillId="9" borderId="0" xfId="0" applyFont="1" applyFill="1"/>
    <xf numFmtId="0" fontId="154" fillId="9" borderId="0" xfId="0" applyFont="1" applyFill="1"/>
    <xf numFmtId="0" fontId="19" fillId="0" borderId="0" xfId="0" applyFont="1" applyAlignment="1">
      <alignment horizontal="right" vertical="center"/>
    </xf>
    <xf numFmtId="0" fontId="27" fillId="7" borderId="0" xfId="0" applyFont="1" applyFill="1" applyAlignment="1">
      <alignment horizontal="right" vertical="center"/>
    </xf>
    <xf numFmtId="0" fontId="10" fillId="10" borderId="0" xfId="0" applyFont="1" applyFill="1" applyAlignment="1">
      <alignment horizontal="center" vertical="center"/>
    </xf>
    <xf numFmtId="0" fontId="30" fillId="0" borderId="14" xfId="0" applyFont="1" applyBorder="1"/>
    <xf numFmtId="0" fontId="2" fillId="0" borderId="14" xfId="0" applyFont="1" applyBorder="1" applyAlignment="1">
      <alignment horizontal="center" vertical="center"/>
    </xf>
    <xf numFmtId="0" fontId="30" fillId="0" borderId="14" xfId="0" applyFont="1" applyBorder="1" applyAlignment="1">
      <alignment horizontal="right" vertical="center"/>
    </xf>
    <xf numFmtId="0" fontId="2" fillId="0" borderId="14" xfId="0" applyFont="1" applyBorder="1" applyAlignment="1">
      <alignment horizontal="right" vertical="center"/>
    </xf>
    <xf numFmtId="0" fontId="30" fillId="0" borderId="14" xfId="0" applyFont="1" applyBorder="1" applyAlignment="1">
      <alignment horizontal="center" vertical="center"/>
    </xf>
    <xf numFmtId="0" fontId="4" fillId="3" borderId="14" xfId="0" applyFont="1" applyFill="1" applyBorder="1" applyAlignment="1">
      <alignment horizontal="center" vertical="center"/>
    </xf>
    <xf numFmtId="2" fontId="7" fillId="0" borderId="14" xfId="0" applyNumberFormat="1" applyFont="1" applyBorder="1" applyAlignment="1">
      <alignment horizontal="right" vertical="center"/>
    </xf>
    <xf numFmtId="0" fontId="6" fillId="0" borderId="14" xfId="0" applyFont="1" applyBorder="1" applyAlignment="1">
      <alignment vertical="center"/>
    </xf>
    <xf numFmtId="0" fontId="5" fillId="0" borderId="14" xfId="0" applyFont="1" applyBorder="1"/>
    <xf numFmtId="0" fontId="88" fillId="0" borderId="14" xfId="0" applyFont="1" applyBorder="1" applyAlignment="1">
      <alignment horizontal="center" vertical="center"/>
    </xf>
    <xf numFmtId="0" fontId="69" fillId="10" borderId="0" xfId="0" applyFont="1" applyFill="1"/>
    <xf numFmtId="0" fontId="70" fillId="10" borderId="0" xfId="0" applyFont="1" applyFill="1" applyAlignment="1">
      <alignment horizontal="center" vertical="center"/>
    </xf>
    <xf numFmtId="0" fontId="71" fillId="10" borderId="0" xfId="0" applyFont="1" applyFill="1" applyAlignment="1">
      <alignment horizontal="center" vertical="center"/>
    </xf>
    <xf numFmtId="0" fontId="72" fillId="10" borderId="0" xfId="0" applyFont="1" applyFill="1" applyAlignment="1">
      <alignment horizontal="center" vertical="center"/>
    </xf>
    <xf numFmtId="0" fontId="78" fillId="10" borderId="0" xfId="0" applyFont="1" applyFill="1" applyAlignment="1">
      <alignment horizontal="center" vertical="center"/>
    </xf>
    <xf numFmtId="0" fontId="113" fillId="0" borderId="15" xfId="0" applyFont="1" applyBorder="1" applyAlignment="1">
      <alignment vertical="center"/>
    </xf>
    <xf numFmtId="0" fontId="5" fillId="0" borderId="15" xfId="0" applyFont="1" applyBorder="1" applyAlignment="1">
      <alignment horizontal="center" vertical="center"/>
    </xf>
    <xf numFmtId="0" fontId="30" fillId="0" borderId="15" xfId="0" applyFont="1" applyBorder="1"/>
    <xf numFmtId="0" fontId="30" fillId="0" borderId="15" xfId="0" applyFont="1" applyBorder="1" applyAlignment="1">
      <alignment horizontal="right"/>
    </xf>
    <xf numFmtId="0" fontId="5" fillId="0" borderId="15" xfId="0" applyFont="1" applyBorder="1"/>
    <xf numFmtId="0" fontId="17" fillId="0" borderId="15" xfId="0" applyFont="1" applyBorder="1" applyAlignment="1">
      <alignment vertical="center"/>
    </xf>
    <xf numFmtId="0" fontId="9" fillId="0" borderId="15" xfId="0" applyFont="1" applyBorder="1"/>
    <xf numFmtId="0" fontId="19" fillId="0" borderId="16" xfId="0" applyFont="1" applyBorder="1" applyAlignment="1">
      <alignment horizontal="center" vertical="center"/>
    </xf>
    <xf numFmtId="0" fontId="1" fillId="23" borderId="16" xfId="0" applyFont="1" applyFill="1" applyBorder="1" applyAlignment="1">
      <alignment horizontal="center" vertical="center"/>
    </xf>
    <xf numFmtId="0" fontId="1" fillId="21" borderId="16" xfId="0" applyFont="1" applyFill="1" applyBorder="1" applyAlignment="1">
      <alignment horizontal="center" vertical="center"/>
    </xf>
    <xf numFmtId="0" fontId="1" fillId="18" borderId="16" xfId="0" applyFont="1" applyFill="1" applyBorder="1" applyAlignment="1">
      <alignment horizontal="center" vertical="center"/>
    </xf>
    <xf numFmtId="0" fontId="1" fillId="26" borderId="16" xfId="0" applyFont="1" applyFill="1" applyBorder="1" applyAlignment="1">
      <alignment horizontal="center" vertical="center"/>
    </xf>
    <xf numFmtId="0" fontId="1" fillId="27" borderId="16" xfId="0" applyFont="1" applyFill="1" applyBorder="1" applyAlignment="1">
      <alignment horizontal="center" vertical="center"/>
    </xf>
    <xf numFmtId="0" fontId="1" fillId="20" borderId="16" xfId="0" applyFont="1" applyFill="1" applyBorder="1" applyAlignment="1">
      <alignment horizontal="center" vertical="center"/>
    </xf>
    <xf numFmtId="0" fontId="19" fillId="11" borderId="16" xfId="0" applyFont="1" applyFill="1" applyBorder="1" applyAlignment="1">
      <alignment horizontal="center" vertical="center"/>
    </xf>
    <xf numFmtId="0" fontId="4" fillId="11" borderId="16" xfId="0" applyFont="1" applyFill="1" applyBorder="1" applyAlignment="1">
      <alignment horizontal="center" vertical="center"/>
    </xf>
    <xf numFmtId="0" fontId="161" fillId="9" borderId="16" xfId="0" applyFont="1" applyFill="1" applyBorder="1" applyAlignment="1">
      <alignment horizontal="center" vertical="center"/>
    </xf>
    <xf numFmtId="0" fontId="33" fillId="9" borderId="0" xfId="0" applyFont="1" applyFill="1" applyAlignment="1">
      <alignment horizontal="right" vertical="center" indent="1"/>
    </xf>
    <xf numFmtId="0" fontId="38" fillId="5" borderId="0" xfId="0" applyFont="1" applyFill="1" applyAlignment="1">
      <alignment horizontal="right" vertical="center" indent="1"/>
    </xf>
    <xf numFmtId="0" fontId="162" fillId="0" borderId="0" xfId="0" applyFont="1" applyAlignment="1">
      <alignment horizontal="right" vertical="center"/>
    </xf>
    <xf numFmtId="0" fontId="14" fillId="0" borderId="0" xfId="0" applyFont="1" applyAlignment="1">
      <alignment horizontal="right"/>
    </xf>
    <xf numFmtId="0" fontId="162" fillId="0" borderId="0" xfId="0" applyFont="1" applyAlignment="1">
      <alignment horizontal="right"/>
    </xf>
    <xf numFmtId="0" fontId="14" fillId="11" borderId="16" xfId="0" applyFont="1" applyFill="1" applyBorder="1" applyAlignment="1">
      <alignment horizontal="center" vertical="center"/>
    </xf>
    <xf numFmtId="0" fontId="11" fillId="26" borderId="16" xfId="0" applyFont="1" applyFill="1" applyBorder="1" applyAlignment="1">
      <alignment horizontal="center" vertical="center"/>
    </xf>
    <xf numFmtId="0" fontId="163" fillId="5" borderId="16" xfId="0" applyFont="1" applyFill="1" applyBorder="1" applyAlignment="1">
      <alignment horizontal="center" vertical="center"/>
    </xf>
    <xf numFmtId="0" fontId="23" fillId="0" borderId="16" xfId="0" applyFont="1" applyBorder="1" applyAlignment="1">
      <alignment horizontal="center" vertical="center"/>
    </xf>
    <xf numFmtId="0" fontId="11" fillId="23" borderId="16" xfId="0" applyFont="1" applyFill="1" applyBorder="1" applyAlignment="1">
      <alignment horizontal="center" vertical="center"/>
    </xf>
    <xf numFmtId="0" fontId="11" fillId="20" borderId="16" xfId="0" applyFont="1" applyFill="1" applyBorder="1" applyAlignment="1">
      <alignment horizontal="center" vertical="center"/>
    </xf>
    <xf numFmtId="0" fontId="11" fillId="18" borderId="16" xfId="0" applyFont="1" applyFill="1" applyBorder="1" applyAlignment="1">
      <alignment horizontal="center" vertical="center"/>
    </xf>
    <xf numFmtId="0" fontId="23" fillId="11" borderId="16" xfId="0" applyFont="1" applyFill="1" applyBorder="1" applyAlignment="1">
      <alignment horizontal="center" vertical="center"/>
    </xf>
    <xf numFmtId="0" fontId="11" fillId="21" borderId="16" xfId="0" applyFont="1" applyFill="1" applyBorder="1" applyAlignment="1">
      <alignment horizontal="center" vertical="center"/>
    </xf>
    <xf numFmtId="0" fontId="11" fillId="27" borderId="16" xfId="0" applyFont="1" applyFill="1" applyBorder="1" applyAlignment="1">
      <alignment horizontal="center" vertical="center"/>
    </xf>
    <xf numFmtId="0" fontId="12" fillId="0" borderId="13" xfId="0" applyFont="1" applyBorder="1" applyAlignment="1">
      <alignment horizontal="right" vertical="center"/>
    </xf>
    <xf numFmtId="0" fontId="36" fillId="0" borderId="13" xfId="0" applyFont="1" applyBorder="1" applyAlignment="1">
      <alignment horizontal="right" vertical="center"/>
    </xf>
    <xf numFmtId="0" fontId="14" fillId="20" borderId="16" xfId="0" applyFont="1" applyFill="1" applyBorder="1" applyAlignment="1">
      <alignment horizontal="center" vertical="center"/>
    </xf>
    <xf numFmtId="0" fontId="152" fillId="5" borderId="16" xfId="0" applyFont="1" applyFill="1" applyBorder="1" applyAlignment="1">
      <alignment horizontal="center" vertical="center"/>
    </xf>
    <xf numFmtId="0" fontId="14" fillId="21" borderId="16" xfId="0" applyFont="1" applyFill="1" applyBorder="1" applyAlignment="1">
      <alignment horizontal="center" vertical="center"/>
    </xf>
    <xf numFmtId="0" fontId="37" fillId="0" borderId="0" xfId="0" applyFont="1" applyAlignment="1">
      <alignment horizontal="right" vertical="center" indent="2"/>
    </xf>
    <xf numFmtId="0" fontId="21" fillId="0" borderId="0" xfId="0" applyFont="1" applyAlignment="1">
      <alignment horizontal="right" vertical="center" indent="2"/>
    </xf>
    <xf numFmtId="0" fontId="14" fillId="11" borderId="17" xfId="0" applyFont="1" applyFill="1" applyBorder="1" applyAlignment="1">
      <alignment horizontal="center" vertical="center"/>
    </xf>
    <xf numFmtId="0" fontId="14" fillId="0" borderId="17" xfId="0" applyFont="1" applyBorder="1" applyAlignment="1">
      <alignment horizontal="center" vertical="center"/>
    </xf>
    <xf numFmtId="0" fontId="11" fillId="26" borderId="17" xfId="0" applyFont="1" applyFill="1" applyBorder="1" applyAlignment="1">
      <alignment horizontal="center" vertical="center"/>
    </xf>
    <xf numFmtId="0" fontId="119" fillId="5" borderId="17" xfId="0" applyFont="1" applyFill="1" applyBorder="1" applyAlignment="1">
      <alignment horizontal="center" vertical="center"/>
    </xf>
    <xf numFmtId="0" fontId="11" fillId="20" borderId="17" xfId="0" applyFont="1" applyFill="1" applyBorder="1" applyAlignment="1">
      <alignment horizontal="center" vertical="center"/>
    </xf>
    <xf numFmtId="0" fontId="11" fillId="24" borderId="17" xfId="0" applyFont="1" applyFill="1" applyBorder="1" applyAlignment="1">
      <alignment horizontal="center" vertical="center"/>
    </xf>
    <xf numFmtId="0" fontId="11" fillId="14" borderId="17" xfId="0" applyFont="1" applyFill="1" applyBorder="1" applyAlignment="1">
      <alignment horizontal="center" vertical="center"/>
    </xf>
    <xf numFmtId="0" fontId="11" fillId="22" borderId="17" xfId="0" applyFont="1" applyFill="1" applyBorder="1" applyAlignment="1">
      <alignment horizontal="center" vertical="center"/>
    </xf>
    <xf numFmtId="0" fontId="11" fillId="23" borderId="17" xfId="0" applyFont="1" applyFill="1" applyBorder="1" applyAlignment="1">
      <alignment horizontal="center" vertical="center"/>
    </xf>
    <xf numFmtId="0" fontId="11" fillId="27" borderId="17" xfId="0" applyFont="1" applyFill="1" applyBorder="1" applyAlignment="1">
      <alignment horizontal="center" vertical="center"/>
    </xf>
    <xf numFmtId="0" fontId="4" fillId="11" borderId="17" xfId="0" applyFont="1" applyFill="1" applyBorder="1" applyAlignment="1">
      <alignment horizontal="center" vertical="center"/>
    </xf>
    <xf numFmtId="0" fontId="4" fillId="0" borderId="17" xfId="0" applyFont="1" applyBorder="1" applyAlignment="1">
      <alignment horizontal="center" vertical="center"/>
    </xf>
    <xf numFmtId="0" fontId="1" fillId="26" borderId="17" xfId="0" applyFont="1" applyFill="1" applyBorder="1" applyAlignment="1">
      <alignment horizontal="center" vertical="center"/>
    </xf>
    <xf numFmtId="0" fontId="1" fillId="20" borderId="17" xfId="0" applyFont="1" applyFill="1" applyBorder="1" applyAlignment="1">
      <alignment horizontal="center" vertical="center"/>
    </xf>
    <xf numFmtId="0" fontId="1" fillId="24" borderId="17" xfId="0" applyFont="1" applyFill="1" applyBorder="1" applyAlignment="1">
      <alignment horizontal="center" vertical="center"/>
    </xf>
    <xf numFmtId="0" fontId="1" fillId="14" borderId="17" xfId="0" applyFont="1" applyFill="1" applyBorder="1" applyAlignment="1">
      <alignment horizontal="center" vertical="center"/>
    </xf>
    <xf numFmtId="0" fontId="1" fillId="22" borderId="17" xfId="0" applyFont="1" applyFill="1" applyBorder="1" applyAlignment="1">
      <alignment horizontal="center" vertical="center"/>
    </xf>
    <xf numFmtId="0" fontId="1" fillId="23" borderId="17" xfId="0" applyFont="1" applyFill="1" applyBorder="1" applyAlignment="1">
      <alignment horizontal="center" vertical="center"/>
    </xf>
    <xf numFmtId="0" fontId="1" fillId="27" borderId="17" xfId="0" applyFont="1" applyFill="1" applyBorder="1" applyAlignment="1">
      <alignment horizontal="center" vertical="center"/>
    </xf>
    <xf numFmtId="0" fontId="71" fillId="20" borderId="0" xfId="0" applyFont="1" applyFill="1" applyAlignment="1">
      <alignment horizontal="center" vertical="center"/>
    </xf>
    <xf numFmtId="0" fontId="164" fillId="15" borderId="0" xfId="0" applyFont="1" applyFill="1"/>
    <xf numFmtId="0" fontId="138" fillId="26" borderId="17" xfId="0" applyFont="1" applyFill="1" applyBorder="1" applyAlignment="1">
      <alignment horizontal="center" vertical="center"/>
    </xf>
    <xf numFmtId="0" fontId="140" fillId="18" borderId="17" xfId="0" applyFont="1" applyFill="1" applyBorder="1" applyAlignment="1">
      <alignment horizontal="center" vertical="center"/>
    </xf>
    <xf numFmtId="0" fontId="138" fillId="20" borderId="17" xfId="0" applyFont="1" applyFill="1" applyBorder="1" applyAlignment="1">
      <alignment horizontal="center" vertical="center"/>
    </xf>
    <xf numFmtId="0" fontId="138" fillId="24" borderId="17" xfId="0" applyFont="1" applyFill="1" applyBorder="1" applyAlignment="1">
      <alignment horizontal="center" vertical="center"/>
    </xf>
    <xf numFmtId="0" fontId="138" fillId="14" borderId="17" xfId="0" applyFont="1" applyFill="1" applyBorder="1" applyAlignment="1">
      <alignment horizontal="center" vertical="center"/>
    </xf>
    <xf numFmtId="0" fontId="138" fillId="22" borderId="17" xfId="0" applyFont="1" applyFill="1" applyBorder="1" applyAlignment="1">
      <alignment horizontal="center" vertical="center"/>
    </xf>
    <xf numFmtId="0" fontId="138" fillId="23" borderId="17" xfId="0" applyFont="1" applyFill="1" applyBorder="1" applyAlignment="1">
      <alignment horizontal="center" vertical="center"/>
    </xf>
    <xf numFmtId="0" fontId="138" fillId="27" borderId="17" xfId="0" applyFont="1" applyFill="1" applyBorder="1" applyAlignment="1">
      <alignment horizontal="center" vertical="center"/>
    </xf>
    <xf numFmtId="1" fontId="75" fillId="13" borderId="0" xfId="0" applyNumberFormat="1" applyFont="1" applyFill="1" applyAlignment="1">
      <alignment horizontal="center" vertical="center"/>
    </xf>
    <xf numFmtId="0" fontId="167" fillId="0" borderId="0" xfId="1" applyFont="1" applyAlignment="1">
      <alignment vertical="center"/>
    </xf>
    <xf numFmtId="0" fontId="168" fillId="0" borderId="0" xfId="1" applyFont="1"/>
    <xf numFmtId="0" fontId="169" fillId="0" borderId="0" xfId="1" applyFont="1"/>
    <xf numFmtId="2" fontId="170" fillId="0" borderId="0" xfId="1" applyNumberFormat="1" applyFont="1" applyAlignment="1">
      <alignment vertical="center"/>
    </xf>
    <xf numFmtId="0" fontId="168" fillId="0" borderId="0" xfId="0" applyFont="1" applyAlignment="1">
      <alignment vertical="center"/>
    </xf>
    <xf numFmtId="0" fontId="165" fillId="0" borderId="0" xfId="1" applyFont="1" applyAlignment="1">
      <alignment vertical="center"/>
    </xf>
    <xf numFmtId="0" fontId="171" fillId="0" borderId="0" xfId="1" applyFont="1" applyAlignment="1">
      <alignment horizontal="right" vertical="center" indent="1"/>
    </xf>
    <xf numFmtId="0" fontId="172" fillId="0" borderId="0" xfId="1" applyFont="1" applyAlignment="1">
      <alignment horizontal="right" vertical="center" indent="1"/>
    </xf>
    <xf numFmtId="0" fontId="62" fillId="0" borderId="0" xfId="0" applyFont="1" applyAlignment="1">
      <alignment horizontal="right" vertical="center" indent="1"/>
    </xf>
    <xf numFmtId="0" fontId="166" fillId="0" borderId="0" xfId="1" applyFont="1" applyAlignment="1">
      <alignment horizontal="left" vertical="center"/>
    </xf>
    <xf numFmtId="2" fontId="173" fillId="0" borderId="0" xfId="1" applyNumberFormat="1" applyFont="1" applyAlignment="1">
      <alignment horizontal="left" vertical="center" indent="2"/>
    </xf>
    <xf numFmtId="0" fontId="173" fillId="0" borderId="0" xfId="1" applyFont="1" applyAlignment="1">
      <alignment horizontal="left" vertical="center" indent="2"/>
    </xf>
    <xf numFmtId="0" fontId="173" fillId="0" borderId="0" xfId="1" applyFont="1" applyAlignment="1">
      <alignment horizontal="left"/>
    </xf>
    <xf numFmtId="2" fontId="173" fillId="0" borderId="0" xfId="1" applyNumberFormat="1" applyFont="1" applyAlignment="1">
      <alignment horizontal="left" vertical="center"/>
    </xf>
    <xf numFmtId="0" fontId="173" fillId="0" borderId="0" xfId="1" applyFont="1" applyAlignment="1">
      <alignment horizontal="left" vertical="center"/>
    </xf>
    <xf numFmtId="0" fontId="7" fillId="0" borderId="0" xfId="0" applyFont="1" applyAlignment="1">
      <alignment horizontal="left" vertical="center" indent="1"/>
    </xf>
    <xf numFmtId="0" fontId="7" fillId="0" borderId="13" xfId="0" applyFont="1" applyBorder="1" applyAlignment="1">
      <alignment horizontal="left" vertical="center" indent="2"/>
    </xf>
    <xf numFmtId="0" fontId="7" fillId="0" borderId="0" xfId="0" applyFont="1" applyAlignment="1">
      <alignment horizontal="left" vertical="center" indent="2"/>
    </xf>
    <xf numFmtId="0" fontId="27" fillId="30" borderId="0" xfId="0" applyFont="1" applyFill="1" applyAlignment="1">
      <alignment horizontal="center" vertical="center"/>
    </xf>
    <xf numFmtId="0" fontId="27" fillId="30" borderId="0" xfId="0" applyFont="1" applyFill="1" applyAlignment="1">
      <alignment horizontal="left" vertical="center"/>
    </xf>
    <xf numFmtId="0" fontId="28" fillId="30" borderId="0" xfId="0" applyFont="1" applyFill="1" applyAlignment="1">
      <alignment horizontal="center" vertical="center"/>
    </xf>
    <xf numFmtId="0" fontId="27" fillId="30" borderId="0" xfId="0" applyFont="1" applyFill="1" applyAlignment="1">
      <alignment horizontal="right" vertical="center"/>
    </xf>
    <xf numFmtId="0" fontId="78" fillId="20" borderId="0" xfId="0" applyFont="1" applyFill="1" applyAlignment="1">
      <alignment horizontal="center" vertical="center"/>
    </xf>
    <xf numFmtId="0" fontId="74" fillId="26" borderId="0" xfId="0" applyFont="1" applyFill="1" applyAlignment="1">
      <alignment horizontal="center" vertical="center"/>
    </xf>
    <xf numFmtId="0" fontId="74" fillId="3" borderId="0" xfId="0" applyFont="1" applyFill="1" applyAlignment="1">
      <alignment horizontal="center" vertical="center"/>
    </xf>
    <xf numFmtId="0" fontId="74" fillId="20" borderId="0" xfId="0" applyFont="1" applyFill="1" applyAlignment="1">
      <alignment horizontal="center" vertical="center"/>
    </xf>
    <xf numFmtId="0" fontId="74" fillId="18" borderId="0" xfId="0" applyFont="1" applyFill="1" applyAlignment="1">
      <alignment horizontal="center" vertical="center"/>
    </xf>
    <xf numFmtId="0" fontId="75" fillId="26" borderId="0" xfId="0" applyFont="1" applyFill="1" applyAlignment="1">
      <alignment horizontal="center" vertical="center"/>
    </xf>
    <xf numFmtId="0" fontId="75" fillId="3" borderId="0" xfId="0" applyFont="1" applyFill="1" applyAlignment="1">
      <alignment horizontal="center" vertical="center"/>
    </xf>
    <xf numFmtId="0" fontId="75" fillId="20" borderId="0" xfId="0" applyFont="1" applyFill="1" applyAlignment="1">
      <alignment horizontal="center" vertical="center"/>
    </xf>
    <xf numFmtId="0" fontId="75" fillId="18" borderId="0" xfId="0" applyFont="1" applyFill="1" applyAlignment="1">
      <alignment horizontal="center" vertical="center"/>
    </xf>
    <xf numFmtId="0" fontId="70" fillId="20" borderId="0" xfId="0" applyFont="1" applyFill="1" applyAlignment="1">
      <alignment horizontal="center" vertical="center"/>
    </xf>
    <xf numFmtId="0" fontId="81" fillId="20" borderId="0" xfId="0" applyFont="1" applyFill="1" applyAlignment="1">
      <alignment horizontal="center" vertical="center"/>
    </xf>
    <xf numFmtId="0" fontId="30" fillId="0" borderId="0" xfId="0" applyFont="1" applyAlignment="1">
      <alignment horizontal="right" indent="1"/>
    </xf>
    <xf numFmtId="0" fontId="133" fillId="0" borderId="0" xfId="0" applyFont="1" applyAlignment="1">
      <alignment horizontal="right" indent="1"/>
    </xf>
    <xf numFmtId="0" fontId="78" fillId="18" borderId="0" xfId="0" applyFont="1" applyFill="1" applyAlignment="1">
      <alignment horizontal="center" vertical="center"/>
    </xf>
    <xf numFmtId="0" fontId="102" fillId="0" borderId="0" xfId="0" applyFont="1" applyAlignment="1">
      <alignment horizontal="right" vertical="center" indent="2"/>
    </xf>
    <xf numFmtId="0" fontId="132" fillId="0" borderId="0" xfId="0" applyFont="1" applyAlignment="1">
      <alignment horizontal="right" vertical="center" indent="2"/>
    </xf>
    <xf numFmtId="0" fontId="132" fillId="0" borderId="0" xfId="0" applyFont="1" applyAlignment="1">
      <alignment horizontal="right" indent="2"/>
    </xf>
    <xf numFmtId="0" fontId="177" fillId="0" borderId="0" xfId="0" applyFont="1" applyAlignment="1">
      <alignment horizontal="right" vertical="center" indent="1"/>
    </xf>
    <xf numFmtId="0" fontId="178" fillId="0" borderId="0" xfId="0" applyFont="1" applyAlignment="1">
      <alignment horizontal="right" indent="1"/>
    </xf>
    <xf numFmtId="0" fontId="32" fillId="9" borderId="0" xfId="0" applyFont="1" applyFill="1" applyAlignment="1">
      <alignment horizontal="center" vertical="center"/>
    </xf>
    <xf numFmtId="0" fontId="180" fillId="0" borderId="0" xfId="0" applyFont="1" applyAlignment="1">
      <alignment horizontal="right" vertical="center" indent="1"/>
    </xf>
    <xf numFmtId="0" fontId="181" fillId="0" borderId="0" xfId="0" applyFont="1" applyAlignment="1">
      <alignment horizontal="right" indent="1"/>
    </xf>
    <xf numFmtId="0" fontId="153" fillId="0" borderId="1" xfId="0" applyFont="1" applyBorder="1" applyAlignment="1">
      <alignment horizontal="center" vertical="center"/>
    </xf>
    <xf numFmtId="0" fontId="36" fillId="0" borderId="1" xfId="0" applyFont="1" applyBorder="1"/>
    <xf numFmtId="0" fontId="15" fillId="0" borderId="1" xfId="0" applyFont="1" applyBorder="1" applyAlignment="1">
      <alignment horizontal="right"/>
    </xf>
    <xf numFmtId="0" fontId="36" fillId="0" borderId="1" xfId="0" applyFont="1" applyBorder="1" applyAlignment="1">
      <alignment horizontal="right"/>
    </xf>
    <xf numFmtId="0" fontId="150" fillId="0" borderId="1" xfId="0" applyFont="1" applyBorder="1" applyAlignment="1">
      <alignment horizontal="center" vertical="center"/>
    </xf>
    <xf numFmtId="0" fontId="119" fillId="0" borderId="1" xfId="0" applyFont="1" applyBorder="1" applyAlignment="1">
      <alignment horizontal="center" vertical="center"/>
    </xf>
    <xf numFmtId="0" fontId="9" fillId="0" borderId="1" xfId="0" applyFont="1" applyBorder="1"/>
    <xf numFmtId="0" fontId="27" fillId="12" borderId="0" xfId="0" applyFont="1" applyFill="1" applyAlignment="1">
      <alignment horizontal="left" vertical="center"/>
    </xf>
    <xf numFmtId="1" fontId="78" fillId="3" borderId="0" xfId="0" applyNumberFormat="1" applyFont="1" applyFill="1" applyAlignment="1">
      <alignment horizontal="center" vertical="center"/>
    </xf>
    <xf numFmtId="0" fontId="97" fillId="0" borderId="0" xfId="1" applyFont="1" applyAlignment="1">
      <alignment vertical="center"/>
    </xf>
    <xf numFmtId="0" fontId="168" fillId="0" borderId="0" xfId="1" applyFont="1" applyAlignment="1">
      <alignment vertical="center"/>
    </xf>
    <xf numFmtId="0" fontId="187" fillId="0" borderId="0" xfId="1" applyFont="1" applyAlignment="1">
      <alignment horizontal="right" vertical="center"/>
    </xf>
    <xf numFmtId="0" fontId="187" fillId="0" borderId="0" xfId="1" applyFont="1" applyAlignment="1">
      <alignment horizontal="right"/>
    </xf>
    <xf numFmtId="0" fontId="185" fillId="0" borderId="0" xfId="1" applyFont="1" applyAlignment="1">
      <alignment horizontal="left"/>
    </xf>
    <xf numFmtId="0" fontId="183" fillId="0" borderId="0" xfId="1" applyFont="1" applyAlignment="1">
      <alignment horizontal="left"/>
    </xf>
    <xf numFmtId="0" fontId="185" fillId="0" borderId="0" xfId="0" applyFont="1" applyAlignment="1">
      <alignment horizontal="left" vertical="center"/>
    </xf>
    <xf numFmtId="0" fontId="184" fillId="0" borderId="0" xfId="1" applyFont="1" applyAlignment="1">
      <alignment horizontal="left" vertical="center"/>
    </xf>
    <xf numFmtId="0" fontId="14" fillId="11" borderId="18" xfId="0" applyFont="1" applyFill="1" applyBorder="1" applyAlignment="1">
      <alignment horizontal="center" vertical="center"/>
    </xf>
    <xf numFmtId="0" fontId="14" fillId="24" borderId="18" xfId="0" applyFont="1" applyFill="1" applyBorder="1" applyAlignment="1">
      <alignment horizontal="center" vertical="center"/>
    </xf>
    <xf numFmtId="0" fontId="14" fillId="20" borderId="18" xfId="0" applyFont="1" applyFill="1" applyBorder="1" applyAlignment="1">
      <alignment horizontal="center" vertical="center"/>
    </xf>
    <xf numFmtId="0" fontId="14" fillId="28" borderId="18" xfId="0" applyFont="1" applyFill="1" applyBorder="1" applyAlignment="1">
      <alignment horizontal="center" vertical="center"/>
    </xf>
    <xf numFmtId="0" fontId="14" fillId="21" borderId="18" xfId="0" applyFont="1" applyFill="1" applyBorder="1" applyAlignment="1">
      <alignment horizontal="center" vertical="center"/>
    </xf>
    <xf numFmtId="0" fontId="14" fillId="26" borderId="18" xfId="0" applyFont="1" applyFill="1" applyBorder="1" applyAlignment="1">
      <alignment horizontal="center" vertical="center"/>
    </xf>
    <xf numFmtId="0" fontId="152" fillId="5" borderId="18" xfId="0" applyFont="1" applyFill="1" applyBorder="1" applyAlignment="1">
      <alignment horizontal="center" vertical="center"/>
    </xf>
    <xf numFmtId="0" fontId="14" fillId="25" borderId="18" xfId="0" applyFont="1" applyFill="1" applyBorder="1" applyAlignment="1">
      <alignment horizontal="center" vertical="center"/>
    </xf>
    <xf numFmtId="0" fontId="14" fillId="0" borderId="18" xfId="0" applyFont="1" applyBorder="1" applyAlignment="1">
      <alignment horizontal="center" vertical="center"/>
    </xf>
    <xf numFmtId="0" fontId="23" fillId="5" borderId="0" xfId="0" applyFont="1" applyFill="1" applyAlignment="1">
      <alignment horizontal="right" vertical="center"/>
    </xf>
    <xf numFmtId="0" fontId="113" fillId="0" borderId="1" xfId="0" applyFont="1" applyBorder="1" applyAlignment="1">
      <alignment vertical="center"/>
    </xf>
    <xf numFmtId="0" fontId="62" fillId="0" borderId="1" xfId="0" applyFont="1" applyBorder="1" applyAlignment="1">
      <alignment horizontal="center" vertical="center"/>
    </xf>
    <xf numFmtId="0" fontId="122" fillId="0" borderId="0" xfId="1" applyFont="1" applyAlignment="1">
      <alignment horizontal="left"/>
    </xf>
    <xf numFmtId="0" fontId="191" fillId="0" borderId="0" xfId="1" applyFont="1" applyAlignment="1">
      <alignment horizontal="right" vertical="center"/>
    </xf>
    <xf numFmtId="0" fontId="191" fillId="0" borderId="0" xfId="1" applyFont="1" applyAlignment="1">
      <alignment horizontal="right"/>
    </xf>
    <xf numFmtId="0" fontId="190" fillId="0" borderId="0" xfId="1" applyFont="1" applyAlignment="1">
      <alignment horizontal="left"/>
    </xf>
    <xf numFmtId="0" fontId="192" fillId="0" borderId="0" xfId="1" applyFont="1" applyAlignment="1">
      <alignment horizontal="left"/>
    </xf>
    <xf numFmtId="0" fontId="190" fillId="0" borderId="0" xfId="0" applyFont="1" applyAlignment="1">
      <alignment horizontal="left" vertical="center"/>
    </xf>
    <xf numFmtId="0" fontId="193" fillId="0" borderId="0" xfId="1" applyFont="1" applyAlignment="1">
      <alignment horizontal="left" vertical="center"/>
    </xf>
    <xf numFmtId="0" fontId="157" fillId="0" borderId="0" xfId="1" applyFont="1" applyAlignment="1">
      <alignment horizontal="right" vertical="center" indent="2"/>
    </xf>
    <xf numFmtId="0" fontId="46" fillId="0" borderId="0" xfId="1" applyFont="1" applyAlignment="1">
      <alignment horizontal="right" indent="2"/>
    </xf>
    <xf numFmtId="0" fontId="51" fillId="0" borderId="0" xfId="1" applyFont="1" applyAlignment="1">
      <alignment horizontal="right" vertical="center"/>
    </xf>
    <xf numFmtId="0" fontId="53" fillId="0" borderId="0" xfId="1" applyFont="1" applyAlignment="1">
      <alignment horizontal="right" vertical="center"/>
    </xf>
    <xf numFmtId="0" fontId="55" fillId="0" borderId="0" xfId="1" applyFont="1" applyAlignment="1">
      <alignment horizontal="right" vertical="center"/>
    </xf>
    <xf numFmtId="0" fontId="97" fillId="0" borderId="0" xfId="1" applyFont="1" applyAlignment="1">
      <alignment horizontal="right" vertical="center" indent="2"/>
    </xf>
    <xf numFmtId="0" fontId="24" fillId="0" borderId="13" xfId="0" applyFont="1" applyBorder="1" applyAlignment="1">
      <alignment horizontal="center" vertical="center"/>
    </xf>
    <xf numFmtId="0" fontId="117" fillId="9" borderId="0" xfId="0" applyFont="1" applyFill="1"/>
    <xf numFmtId="0" fontId="117" fillId="0" borderId="0" xfId="0" applyFont="1" applyAlignment="1">
      <alignment horizontal="right"/>
    </xf>
    <xf numFmtId="0" fontId="117" fillId="9" borderId="0" xfId="0" applyFont="1" applyFill="1" applyAlignment="1">
      <alignment horizontal="right"/>
    </xf>
    <xf numFmtId="0" fontId="2" fillId="0" borderId="0" xfId="0" applyFont="1" applyAlignment="1">
      <alignment horizontal="right" vertical="center" indent="1"/>
    </xf>
    <xf numFmtId="0" fontId="117" fillId="0" borderId="0" xfId="0" applyFont="1" applyAlignment="1">
      <alignment horizontal="right" vertical="center"/>
    </xf>
    <xf numFmtId="0" fontId="117" fillId="0" borderId="15" xfId="0" applyFont="1" applyBorder="1" applyAlignment="1">
      <alignment horizontal="right"/>
    </xf>
    <xf numFmtId="1" fontId="23" fillId="11" borderId="0" xfId="0" applyNumberFormat="1" applyFont="1" applyFill="1" applyAlignment="1">
      <alignment horizontal="center" vertical="center"/>
    </xf>
    <xf numFmtId="2" fontId="23" fillId="0" borderId="0" xfId="0" applyNumberFormat="1" applyFont="1" applyAlignment="1">
      <alignment vertical="center"/>
    </xf>
    <xf numFmtId="0" fontId="39" fillId="0" borderId="0" xfId="0" applyFont="1"/>
    <xf numFmtId="0" fontId="39" fillId="0" borderId="13" xfId="0" applyFont="1" applyBorder="1"/>
    <xf numFmtId="0" fontId="33" fillId="3" borderId="0" xfId="0" applyFont="1" applyFill="1" applyAlignment="1">
      <alignment horizontal="right" vertical="center" indent="1"/>
    </xf>
    <xf numFmtId="0" fontId="4" fillId="0" borderId="0" xfId="0" applyFont="1" applyAlignment="1">
      <alignment horizontal="right"/>
    </xf>
    <xf numFmtId="0" fontId="50" fillId="0" borderId="0" xfId="0" applyFont="1" applyAlignment="1">
      <alignment vertical="center"/>
    </xf>
    <xf numFmtId="0" fontId="50" fillId="0" borderId="0" xfId="0" applyFont="1" applyAlignment="1">
      <alignment horizontal="right"/>
    </xf>
    <xf numFmtId="0" fontId="153" fillId="0" borderId="1" xfId="0" applyFont="1" applyBorder="1" applyAlignment="1">
      <alignment horizontal="right"/>
    </xf>
    <xf numFmtId="0" fontId="153" fillId="0" borderId="0" xfId="0" applyFont="1" applyAlignment="1">
      <alignment horizontal="right"/>
    </xf>
    <xf numFmtId="0" fontId="8" fillId="0" borderId="0" xfId="0" applyFont="1"/>
    <xf numFmtId="0" fontId="8" fillId="0" borderId="0" xfId="0" applyFont="1" applyAlignment="1">
      <alignment horizontal="left" vertical="center"/>
    </xf>
    <xf numFmtId="0" fontId="8" fillId="0" borderId="14" xfId="0" applyFont="1" applyBorder="1" applyAlignment="1">
      <alignment horizontal="left" vertical="center"/>
    </xf>
    <xf numFmtId="0" fontId="175" fillId="0" borderId="0" xfId="1" applyFont="1" applyAlignment="1">
      <alignment horizontal="right" vertical="center" indent="1"/>
    </xf>
    <xf numFmtId="2" fontId="176" fillId="0" borderId="0" xfId="1" applyNumberFormat="1" applyFont="1" applyAlignment="1">
      <alignment horizontal="left" vertical="center" indent="2"/>
    </xf>
    <xf numFmtId="0" fontId="176" fillId="0" borderId="0" xfId="1" applyFont="1" applyAlignment="1">
      <alignment horizontal="left" vertical="center" indent="2"/>
    </xf>
    <xf numFmtId="0" fontId="176" fillId="0" borderId="0" xfId="1" applyFont="1" applyAlignment="1">
      <alignment horizontal="left"/>
    </xf>
    <xf numFmtId="0" fontId="63" fillId="0" borderId="0" xfId="0" applyFont="1" applyAlignment="1">
      <alignment horizontal="right" vertical="center" indent="1"/>
    </xf>
    <xf numFmtId="0" fontId="30" fillId="9" borderId="0" xfId="0" applyFont="1" applyFill="1" applyAlignment="1">
      <alignment horizontal="right"/>
    </xf>
    <xf numFmtId="0" fontId="4" fillId="20" borderId="17" xfId="0" applyFont="1" applyFill="1" applyBorder="1" applyAlignment="1">
      <alignment horizontal="center" vertical="center"/>
    </xf>
    <xf numFmtId="0" fontId="158" fillId="9" borderId="17" xfId="0" applyFont="1" applyFill="1" applyBorder="1" applyAlignment="1">
      <alignment horizontal="center" vertical="center"/>
    </xf>
    <xf numFmtId="0" fontId="4" fillId="24" borderId="17" xfId="0" applyFont="1" applyFill="1" applyBorder="1" applyAlignment="1">
      <alignment horizontal="center" vertical="center"/>
    </xf>
    <xf numFmtId="0" fontId="4" fillId="21" borderId="17" xfId="0" applyFont="1" applyFill="1" applyBorder="1" applyAlignment="1">
      <alignment horizontal="center" vertical="center"/>
    </xf>
    <xf numFmtId="0" fontId="4" fillId="25" borderId="17" xfId="0" applyFont="1" applyFill="1" applyBorder="1" applyAlignment="1">
      <alignment horizontal="center" vertical="center"/>
    </xf>
    <xf numFmtId="0" fontId="4" fillId="3" borderId="17" xfId="0" applyFont="1" applyFill="1" applyBorder="1" applyAlignment="1">
      <alignment horizontal="center" vertical="center"/>
    </xf>
    <xf numFmtId="0" fontId="4" fillId="28" borderId="17" xfId="0" applyFont="1" applyFill="1" applyBorder="1" applyAlignment="1">
      <alignment horizontal="center" vertical="center"/>
    </xf>
    <xf numFmtId="0" fontId="4" fillId="26" borderId="17" xfId="0" applyFont="1" applyFill="1" applyBorder="1" applyAlignment="1">
      <alignment horizontal="center" vertical="center"/>
    </xf>
    <xf numFmtId="0" fontId="19" fillId="0" borderId="17" xfId="0" applyFont="1" applyBorder="1" applyAlignment="1">
      <alignment horizontal="center" vertical="center"/>
    </xf>
    <xf numFmtId="0" fontId="19" fillId="11" borderId="17" xfId="0" applyFont="1" applyFill="1" applyBorder="1" applyAlignment="1">
      <alignment horizontal="center" vertical="center"/>
    </xf>
    <xf numFmtId="0" fontId="127" fillId="0" borderId="17" xfId="0" applyFont="1" applyBorder="1" applyAlignment="1">
      <alignment horizontal="center" vertical="center"/>
    </xf>
    <xf numFmtId="0" fontId="127" fillId="11" borderId="17" xfId="0" applyFont="1" applyFill="1" applyBorder="1" applyAlignment="1">
      <alignment horizontal="center" vertical="center"/>
    </xf>
    <xf numFmtId="0" fontId="23" fillId="5" borderId="0" xfId="0" applyFont="1" applyFill="1" applyAlignment="1">
      <alignment horizontal="center" vertical="center"/>
    </xf>
    <xf numFmtId="0" fontId="23" fillId="11" borderId="18" xfId="0" applyFont="1" applyFill="1" applyBorder="1" applyAlignment="1">
      <alignment horizontal="center" vertical="center"/>
    </xf>
    <xf numFmtId="0" fontId="23" fillId="0" borderId="18" xfId="0" applyFont="1" applyBorder="1" applyAlignment="1">
      <alignment horizontal="center" vertical="center"/>
    </xf>
    <xf numFmtId="0" fontId="33" fillId="9" borderId="0" xfId="0" applyFont="1" applyFill="1" applyAlignment="1">
      <alignment horizontal="right" vertical="center"/>
    </xf>
    <xf numFmtId="2" fontId="1" fillId="0" borderId="0" xfId="0" applyNumberFormat="1" applyFont="1" applyAlignment="1">
      <alignment horizontal="left" vertical="center"/>
    </xf>
    <xf numFmtId="0" fontId="5" fillId="0" borderId="0" xfId="0" applyFont="1" applyAlignment="1">
      <alignment horizontal="left"/>
    </xf>
    <xf numFmtId="0" fontId="153" fillId="0" borderId="1" xfId="0" applyFont="1" applyBorder="1" applyAlignment="1">
      <alignment horizontal="left" vertical="center"/>
    </xf>
    <xf numFmtId="0" fontId="153" fillId="0" borderId="0" xfId="0" applyFont="1" applyAlignment="1">
      <alignment horizontal="left" vertical="center"/>
    </xf>
    <xf numFmtId="2" fontId="11" fillId="0" borderId="0" xfId="0" applyNumberFormat="1" applyFont="1" applyAlignment="1">
      <alignment horizontal="left" vertical="center"/>
    </xf>
    <xf numFmtId="0" fontId="19" fillId="9" borderId="0" xfId="0" applyFont="1" applyFill="1" applyAlignment="1">
      <alignment horizontal="right" vertical="center"/>
    </xf>
    <xf numFmtId="0" fontId="124" fillId="0" borderId="0" xfId="1" applyFont="1" applyAlignment="1">
      <alignment horizontal="left"/>
    </xf>
    <xf numFmtId="0" fontId="123" fillId="0" borderId="0" xfId="1" applyFont="1" applyAlignment="1">
      <alignment horizontal="left" vertical="center"/>
    </xf>
    <xf numFmtId="2" fontId="124" fillId="0" borderId="0" xfId="1" applyNumberFormat="1" applyFont="1" applyAlignment="1">
      <alignment horizontal="left" vertical="center"/>
    </xf>
    <xf numFmtId="0" fontId="124" fillId="0" borderId="0" xfId="1" applyFont="1" applyAlignment="1">
      <alignment horizontal="left" vertical="center"/>
    </xf>
    <xf numFmtId="0" fontId="15" fillId="0" borderId="0" xfId="0" applyFont="1" applyAlignment="1">
      <alignment horizontal="right" vertical="center" indent="2"/>
    </xf>
    <xf numFmtId="0" fontId="14" fillId="0" borderId="0" xfId="0" applyFont="1" applyAlignment="1">
      <alignment horizontal="right" vertical="center" indent="2"/>
    </xf>
    <xf numFmtId="0" fontId="62" fillId="0" borderId="0" xfId="0" applyFont="1" applyAlignment="1">
      <alignment horizontal="right" indent="2"/>
    </xf>
    <xf numFmtId="0" fontId="15" fillId="0" borderId="0" xfId="0" applyFont="1" applyAlignment="1">
      <alignment horizontal="right" indent="2"/>
    </xf>
    <xf numFmtId="0" fontId="62" fillId="0" borderId="1" xfId="0" applyFont="1" applyBorder="1" applyAlignment="1">
      <alignment horizontal="right" indent="2"/>
    </xf>
    <xf numFmtId="0" fontId="15" fillId="0" borderId="1" xfId="0" applyFont="1" applyBorder="1" applyAlignment="1">
      <alignment horizontal="right" indent="2"/>
    </xf>
    <xf numFmtId="0" fontId="194" fillId="0" borderId="0" xfId="0" applyFont="1" applyAlignment="1">
      <alignment horizontal="right" vertical="center" indent="2"/>
    </xf>
    <xf numFmtId="0" fontId="195" fillId="0" borderId="0" xfId="0" applyFont="1" applyAlignment="1">
      <alignment horizontal="right" vertical="center" indent="2"/>
    </xf>
    <xf numFmtId="0" fontId="195" fillId="0" borderId="0" xfId="0" applyFont="1" applyAlignment="1">
      <alignment horizontal="right" indent="2"/>
    </xf>
    <xf numFmtId="0" fontId="23" fillId="11" borderId="17" xfId="0" applyFont="1" applyFill="1" applyBorder="1" applyAlignment="1">
      <alignment horizontal="center" vertical="center"/>
    </xf>
    <xf numFmtId="0" fontId="23" fillId="0" borderId="17" xfId="0" applyFont="1" applyBorder="1" applyAlignment="1">
      <alignment horizontal="center" vertical="center"/>
    </xf>
    <xf numFmtId="0" fontId="34" fillId="10" borderId="0" xfId="0" applyFont="1" applyFill="1" applyAlignment="1">
      <alignment horizontal="center" vertical="center"/>
    </xf>
    <xf numFmtId="0" fontId="193" fillId="15" borderId="0" xfId="0" applyFont="1" applyFill="1"/>
    <xf numFmtId="0" fontId="135" fillId="0" borderId="0" xfId="1" applyFont="1" applyAlignment="1">
      <alignment horizontal="left"/>
    </xf>
    <xf numFmtId="0" fontId="134" fillId="0" borderId="0" xfId="1" applyFont="1" applyAlignment="1">
      <alignment horizontal="left" vertical="center"/>
    </xf>
    <xf numFmtId="2" fontId="135" fillId="0" borderId="0" xfId="1" applyNumberFormat="1" applyFont="1" applyAlignment="1">
      <alignment horizontal="left" vertical="center"/>
    </xf>
    <xf numFmtId="0" fontId="135" fillId="0" borderId="0" xfId="1" applyFont="1" applyAlignment="1">
      <alignment horizontal="left" vertical="center"/>
    </xf>
    <xf numFmtId="0" fontId="196" fillId="11" borderId="17" xfId="0" applyFont="1" applyFill="1" applyBorder="1" applyAlignment="1">
      <alignment horizontal="center" vertical="center"/>
    </xf>
    <xf numFmtId="0" fontId="196" fillId="0" borderId="17" xfId="0" applyFont="1" applyBorder="1" applyAlignment="1">
      <alignment horizontal="center" vertical="center"/>
    </xf>
    <xf numFmtId="0" fontId="196" fillId="0" borderId="0" xfId="0" applyFont="1" applyAlignment="1">
      <alignment horizontal="center" vertical="center"/>
    </xf>
    <xf numFmtId="0" fontId="7" fillId="0" borderId="1" xfId="0" applyFont="1" applyBorder="1" applyAlignment="1">
      <alignment vertical="center"/>
    </xf>
    <xf numFmtId="0" fontId="100" fillId="28" borderId="0" xfId="0" applyFont="1" applyFill="1" applyAlignment="1">
      <alignment horizontal="center" vertical="center"/>
    </xf>
    <xf numFmtId="0" fontId="196" fillId="28" borderId="0" xfId="0" applyFont="1" applyFill="1" applyAlignment="1">
      <alignment horizontal="center" vertical="center"/>
    </xf>
    <xf numFmtId="0" fontId="18" fillId="0" borderId="0" xfId="0" applyFont="1"/>
    <xf numFmtId="0" fontId="197" fillId="0" borderId="0" xfId="1" applyFont="1" applyAlignment="1">
      <alignment vertical="center"/>
    </xf>
    <xf numFmtId="0" fontId="134" fillId="0" borderId="0" xfId="1" applyFont="1" applyAlignment="1">
      <alignment horizontal="right" vertical="center" indent="2"/>
    </xf>
    <xf numFmtId="0" fontId="135" fillId="0" borderId="0" xfId="1" applyFont="1" applyAlignment="1">
      <alignment horizontal="right" indent="2"/>
    </xf>
    <xf numFmtId="0" fontId="72" fillId="0" borderId="0" xfId="0" applyFont="1" applyAlignment="1">
      <alignment horizontal="center" vertical="center"/>
    </xf>
    <xf numFmtId="0" fontId="91" fillId="0" borderId="0" xfId="1" applyFont="1" applyAlignment="1">
      <alignment horizontal="right" vertical="center" indent="2"/>
    </xf>
    <xf numFmtId="0" fontId="122" fillId="0" borderId="0" xfId="1" applyFont="1" applyAlignment="1">
      <alignment horizontal="right" indent="2"/>
    </xf>
    <xf numFmtId="0" fontId="198" fillId="0" borderId="0" xfId="1" applyFont="1" applyAlignment="1">
      <alignment vertical="center"/>
    </xf>
    <xf numFmtId="0" fontId="123" fillId="0" borderId="0" xfId="1" applyFont="1" applyAlignment="1">
      <alignment horizontal="right" vertical="center" indent="2"/>
    </xf>
    <xf numFmtId="0" fontId="124" fillId="0" borderId="0" xfId="1" applyFont="1" applyAlignment="1">
      <alignment horizontal="right" indent="2"/>
    </xf>
    <xf numFmtId="0" fontId="109" fillId="0" borderId="0" xfId="0" applyFont="1" applyAlignment="1">
      <alignment vertical="center"/>
    </xf>
    <xf numFmtId="0" fontId="47" fillId="0" borderId="0" xfId="1" applyFont="1" applyAlignment="1">
      <alignment horizontal="left" vertical="center"/>
    </xf>
    <xf numFmtId="0" fontId="63" fillId="0" borderId="1" xfId="0" applyFont="1" applyBorder="1" applyAlignment="1">
      <alignment horizontal="center" vertical="center"/>
    </xf>
    <xf numFmtId="0" fontId="2" fillId="7" borderId="0" xfId="0" applyFont="1" applyFill="1" applyAlignment="1">
      <alignment horizontal="center" vertical="center"/>
    </xf>
    <xf numFmtId="0" fontId="200" fillId="0" borderId="0" xfId="1" applyFont="1" applyAlignment="1">
      <alignment vertical="center"/>
    </xf>
    <xf numFmtId="0" fontId="1" fillId="3" borderId="16" xfId="0" applyFont="1" applyFill="1" applyBorder="1" applyAlignment="1">
      <alignment horizontal="center" vertical="center"/>
    </xf>
    <xf numFmtId="0" fontId="18" fillId="0" borderId="0" xfId="0" applyFont="1" applyAlignment="1">
      <alignment horizontal="center" vertical="center"/>
    </xf>
    <xf numFmtId="0" fontId="39" fillId="0" borderId="0" xfId="0" applyFont="1" applyAlignment="1">
      <alignment horizontal="center" vertical="center"/>
    </xf>
    <xf numFmtId="0" fontId="70" fillId="31" borderId="0" xfId="0" applyFont="1" applyFill="1" applyAlignment="1">
      <alignment horizontal="center" vertical="center"/>
    </xf>
    <xf numFmtId="0" fontId="11" fillId="0" borderId="0" xfId="0" applyFont="1" applyAlignment="1">
      <alignment horizontal="left" vertical="center" indent="2"/>
    </xf>
    <xf numFmtId="0" fontId="8" fillId="0" borderId="0" xfId="0" applyFont="1" applyAlignment="1">
      <alignment horizontal="right" vertical="center"/>
    </xf>
    <xf numFmtId="0" fontId="8" fillId="0" borderId="14" xfId="0" applyFont="1" applyBorder="1" applyAlignment="1">
      <alignment horizontal="right" vertical="center"/>
    </xf>
    <xf numFmtId="0" fontId="201" fillId="0" borderId="0" xfId="13" applyAlignment="1">
      <alignment horizontal="right" vertical="center"/>
    </xf>
    <xf numFmtId="0" fontId="202" fillId="0" borderId="0" xfId="0" applyFont="1" applyAlignment="1">
      <alignment horizontal="right" vertical="center"/>
    </xf>
    <xf numFmtId="0" fontId="203" fillId="0" borderId="0" xfId="13" applyFont="1" applyAlignment="1">
      <alignment horizontal="right" vertical="center"/>
    </xf>
    <xf numFmtId="0" fontId="50" fillId="0" borderId="0" xfId="0" applyFont="1" applyAlignment="1">
      <alignment horizontal="center" vertical="center"/>
    </xf>
    <xf numFmtId="0" fontId="50" fillId="0" borderId="1" xfId="0" applyFont="1" applyBorder="1" applyAlignment="1">
      <alignment horizontal="center" vertical="center"/>
    </xf>
    <xf numFmtId="0" fontId="182" fillId="0" borderId="0" xfId="0" applyFont="1" applyAlignment="1">
      <alignment horizontal="left" vertical="center"/>
    </xf>
    <xf numFmtId="0" fontId="47" fillId="0" borderId="0" xfId="0" applyFont="1" applyAlignment="1">
      <alignment horizontal="right" vertical="center"/>
    </xf>
    <xf numFmtId="0" fontId="32" fillId="0" borderId="0" xfId="0" applyFont="1" applyAlignment="1">
      <alignment horizontal="right" vertical="center" indent="1"/>
    </xf>
    <xf numFmtId="0" fontId="46" fillId="0" borderId="0" xfId="0" applyFont="1" applyAlignment="1">
      <alignment horizontal="right" vertical="center" wrapText="1"/>
    </xf>
    <xf numFmtId="0" fontId="56" fillId="0" borderId="0" xfId="1" applyFont="1" applyAlignment="1">
      <alignment horizontal="right"/>
    </xf>
    <xf numFmtId="0" fontId="24" fillId="0" borderId="0" xfId="0" applyFont="1" applyAlignment="1">
      <alignment horizontal="right" vertical="center"/>
    </xf>
    <xf numFmtId="0" fontId="32" fillId="0" borderId="0" xfId="0" applyFont="1" applyAlignment="1">
      <alignment horizontal="right" vertical="center"/>
    </xf>
    <xf numFmtId="0" fontId="85" fillId="0" borderId="0" xfId="0" applyFont="1" applyAlignment="1">
      <alignment horizontal="right" vertical="center"/>
    </xf>
    <xf numFmtId="0" fontId="182" fillId="0" borderId="0" xfId="0" applyFont="1" applyAlignment="1">
      <alignment horizontal="right" vertical="center"/>
    </xf>
    <xf numFmtId="0" fontId="182" fillId="0" borderId="13" xfId="0" applyFont="1" applyBorder="1" applyAlignment="1">
      <alignment horizontal="right" vertical="center"/>
    </xf>
    <xf numFmtId="0" fontId="204" fillId="0" borderId="0" xfId="0" applyFont="1" applyAlignment="1">
      <alignment horizontal="center" vertical="center"/>
    </xf>
    <xf numFmtId="0" fontId="104" fillId="0" borderId="3" xfId="6" applyFont="1" applyBorder="1" applyAlignment="1">
      <alignment horizontal="center" vertical="center"/>
    </xf>
    <xf numFmtId="0" fontId="161" fillId="9" borderId="19" xfId="0" applyFont="1" applyFill="1" applyBorder="1" applyAlignment="1">
      <alignment horizontal="center" vertical="center"/>
    </xf>
    <xf numFmtId="0" fontId="1" fillId="26" borderId="20" xfId="0" applyFont="1" applyFill="1" applyBorder="1" applyAlignment="1">
      <alignment horizontal="center" vertical="center"/>
    </xf>
    <xf numFmtId="0" fontId="161" fillId="9" borderId="17" xfId="0" applyFont="1" applyFill="1" applyBorder="1" applyAlignment="1">
      <alignment horizontal="center" vertical="center"/>
    </xf>
    <xf numFmtId="2" fontId="206" fillId="0" borderId="0" xfId="0" applyNumberFormat="1" applyFont="1" applyAlignment="1">
      <alignment horizontal="center"/>
    </xf>
    <xf numFmtId="0" fontId="208" fillId="0" borderId="0" xfId="0" applyFont="1" applyAlignment="1">
      <alignment vertical="center"/>
    </xf>
    <xf numFmtId="0" fontId="209" fillId="0" borderId="0" xfId="0" applyFont="1" applyAlignment="1">
      <alignment horizontal="center" vertical="center"/>
    </xf>
    <xf numFmtId="0" fontId="26" fillId="0" borderId="0" xfId="0" applyFont="1"/>
    <xf numFmtId="0" fontId="53" fillId="0" borderId="0" xfId="1" applyFont="1" applyAlignment="1">
      <alignment horizontal="left" vertical="center" indent="2"/>
    </xf>
    <xf numFmtId="0" fontId="56" fillId="0" borderId="0" xfId="1" applyFont="1" applyAlignment="1">
      <alignment horizontal="left" indent="2"/>
    </xf>
    <xf numFmtId="0" fontId="211" fillId="0" borderId="8" xfId="6" applyFont="1" applyBorder="1" applyAlignment="1">
      <alignment vertical="center"/>
    </xf>
    <xf numFmtId="0" fontId="211" fillId="0" borderId="7" xfId="6" applyFont="1" applyBorder="1" applyAlignment="1">
      <alignment vertical="center"/>
    </xf>
    <xf numFmtId="0" fontId="212" fillId="0" borderId="7" xfId="6" applyFont="1" applyBorder="1" applyAlignment="1">
      <alignment horizontal="center" vertical="center"/>
    </xf>
    <xf numFmtId="0" fontId="212" fillId="0" borderId="9" xfId="6" applyFont="1" applyBorder="1" applyAlignment="1">
      <alignment horizontal="center" vertical="center"/>
    </xf>
    <xf numFmtId="0" fontId="211" fillId="0" borderId="2" xfId="6" applyFont="1" applyBorder="1" applyAlignment="1">
      <alignment vertical="center"/>
    </xf>
    <xf numFmtId="0" fontId="212" fillId="0" borderId="3" xfId="6" applyFont="1" applyBorder="1" applyAlignment="1">
      <alignment horizontal="center" vertical="center"/>
    </xf>
    <xf numFmtId="0" fontId="211" fillId="0" borderId="4" xfId="6" applyFont="1" applyBorder="1" applyAlignment="1">
      <alignment vertical="center"/>
    </xf>
    <xf numFmtId="0" fontId="211" fillId="0" borderId="5" xfId="6" applyFont="1" applyBorder="1" applyAlignment="1">
      <alignment vertical="center"/>
    </xf>
    <xf numFmtId="0" fontId="212" fillId="0" borderId="5" xfId="6" applyFont="1" applyBorder="1" applyAlignment="1">
      <alignment horizontal="center" vertical="center"/>
    </xf>
    <xf numFmtId="0" fontId="212" fillId="0" borderId="6" xfId="6" applyFont="1" applyBorder="1" applyAlignment="1">
      <alignment horizontal="center" vertical="center"/>
    </xf>
    <xf numFmtId="0" fontId="81" fillId="26" borderId="0" xfId="0" applyFont="1" applyFill="1" applyAlignment="1">
      <alignment horizontal="center" vertical="center"/>
    </xf>
    <xf numFmtId="0" fontId="78" fillId="26" borderId="0" xfId="0" applyFont="1" applyFill="1" applyAlignment="1">
      <alignment horizontal="center" vertical="center"/>
    </xf>
    <xf numFmtId="0" fontId="81" fillId="3" borderId="0" xfId="0" applyFont="1" applyFill="1" applyAlignment="1">
      <alignment horizontal="center" vertical="center"/>
    </xf>
    <xf numFmtId="0" fontId="81" fillId="18" borderId="0" xfId="0" applyFont="1" applyFill="1" applyAlignment="1">
      <alignment horizontal="center" vertical="center"/>
    </xf>
    <xf numFmtId="0" fontId="81" fillId="31" borderId="0" xfId="0" applyFont="1" applyFill="1" applyAlignment="1">
      <alignment horizontal="center" vertical="center"/>
    </xf>
    <xf numFmtId="0" fontId="70" fillId="32" borderId="17" xfId="0" applyFont="1" applyFill="1" applyBorder="1" applyAlignment="1">
      <alignment horizontal="center" vertical="center"/>
    </xf>
    <xf numFmtId="2" fontId="206" fillId="0" borderId="0" xfId="0" applyNumberFormat="1" applyFont="1" applyAlignment="1">
      <alignment horizontal="left" vertical="center"/>
    </xf>
    <xf numFmtId="0" fontId="4" fillId="11" borderId="0" xfId="0" applyFont="1" applyFill="1" applyAlignment="1">
      <alignment horizontal="center" vertical="center"/>
    </xf>
    <xf numFmtId="0" fontId="158" fillId="9" borderId="17" xfId="0" applyFont="1" applyFill="1" applyBorder="1" applyAlignment="1">
      <alignment horizontal="center" vertical="center" wrapText="1"/>
    </xf>
    <xf numFmtId="0" fontId="213" fillId="12" borderId="0" xfId="0" applyFont="1" applyFill="1" applyAlignment="1">
      <alignment vertical="center"/>
    </xf>
    <xf numFmtId="164" fontId="32" fillId="0" borderId="0" xfId="0" applyNumberFormat="1" applyFont="1" applyAlignment="1">
      <alignment horizontal="center" vertical="center"/>
    </xf>
    <xf numFmtId="164" fontId="63" fillId="0" borderId="0" xfId="0" applyNumberFormat="1" applyFont="1"/>
    <xf numFmtId="0" fontId="174" fillId="0" borderId="0" xfId="1" applyFont="1" applyAlignment="1">
      <alignment horizontal="right" vertical="center"/>
    </xf>
    <xf numFmtId="0" fontId="218" fillId="0" borderId="0" xfId="0" applyFont="1" applyAlignment="1">
      <alignment vertical="center" wrapText="1"/>
    </xf>
    <xf numFmtId="1" fontId="4" fillId="11" borderId="0" xfId="0" applyNumberFormat="1" applyFont="1" applyFill="1" applyAlignment="1">
      <alignment horizontal="center" vertical="center"/>
    </xf>
    <xf numFmtId="1" fontId="19" fillId="11" borderId="0" xfId="0" applyNumberFormat="1" applyFont="1" applyFill="1" applyAlignment="1">
      <alignment horizontal="center" vertical="center"/>
    </xf>
    <xf numFmtId="2" fontId="19" fillId="0" borderId="0" xfId="0" applyNumberFormat="1" applyFont="1" applyAlignment="1">
      <alignment vertical="center"/>
    </xf>
    <xf numFmtId="0" fontId="18" fillId="0" borderId="13" xfId="0" applyFont="1" applyBorder="1"/>
    <xf numFmtId="0" fontId="219" fillId="0" borderId="0" xfId="0" applyFont="1" applyAlignment="1">
      <alignment horizontal="center" vertical="center"/>
    </xf>
    <xf numFmtId="0" fontId="10" fillId="10" borderId="18" xfId="0" applyFont="1" applyFill="1" applyBorder="1" applyAlignment="1">
      <alignment horizontal="center" vertical="center"/>
    </xf>
    <xf numFmtId="1" fontId="32" fillId="0" borderId="0" xfId="0" applyNumberFormat="1" applyFont="1" applyAlignment="1">
      <alignment horizontal="center" vertical="center"/>
    </xf>
    <xf numFmtId="1" fontId="63" fillId="0" borderId="0" xfId="0" applyNumberFormat="1" applyFont="1"/>
    <xf numFmtId="0" fontId="31" fillId="10" borderId="11" xfId="6" applyFont="1" applyFill="1" applyBorder="1" applyAlignment="1">
      <alignment horizontal="center" vertical="center"/>
    </xf>
    <xf numFmtId="0" fontId="31" fillId="10" borderId="12" xfId="6" applyFont="1" applyFill="1" applyBorder="1" applyAlignment="1">
      <alignment horizontal="center" vertical="center"/>
    </xf>
    <xf numFmtId="0" fontId="121" fillId="10" borderId="10" xfId="0" applyFont="1" applyFill="1" applyBorder="1" applyAlignment="1">
      <alignment horizontal="center" vertical="center"/>
    </xf>
    <xf numFmtId="0" fontId="158" fillId="0" borderId="0" xfId="0" applyFont="1" applyAlignment="1">
      <alignment horizontal="right" vertical="center"/>
    </xf>
    <xf numFmtId="0" fontId="117" fillId="0" borderId="0" xfId="0" applyFont="1" applyAlignment="1">
      <alignment horizontal="center" vertical="center"/>
    </xf>
    <xf numFmtId="2" fontId="2" fillId="0" borderId="0" xfId="0" applyNumberFormat="1" applyFont="1" applyAlignment="1">
      <alignment horizontal="right" vertical="center"/>
    </xf>
    <xf numFmtId="0" fontId="199" fillId="0" borderId="0" xfId="1" applyFont="1" applyAlignment="1">
      <alignment horizontal="right" vertical="center"/>
    </xf>
    <xf numFmtId="0" fontId="46" fillId="0" borderId="0" xfId="1" applyFont="1" applyAlignment="1">
      <alignment horizontal="right"/>
    </xf>
    <xf numFmtId="0" fontId="128" fillId="0" borderId="14" xfId="0" applyFont="1" applyBorder="1" applyAlignment="1">
      <alignment horizontal="center" vertical="center"/>
    </xf>
    <xf numFmtId="0" fontId="158" fillId="0" borderId="14" xfId="0" applyFont="1" applyBorder="1" applyAlignment="1">
      <alignment horizontal="right" vertical="center"/>
    </xf>
    <xf numFmtId="0" fontId="1" fillId="0" borderId="14" xfId="0" applyFont="1" applyBorder="1" applyAlignment="1">
      <alignment horizontal="right" vertical="center"/>
    </xf>
    <xf numFmtId="0" fontId="101" fillId="0" borderId="14" xfId="0" applyFont="1" applyBorder="1"/>
    <xf numFmtId="0" fontId="100" fillId="0" borderId="14" xfId="0" applyFont="1" applyBorder="1" applyAlignment="1">
      <alignment horizontal="center" vertical="center"/>
    </xf>
    <xf numFmtId="0" fontId="58" fillId="0" borderId="0" xfId="1" applyFont="1" applyAlignment="1">
      <alignment horizontal="right" vertical="center"/>
    </xf>
    <xf numFmtId="0" fontId="122" fillId="0" borderId="0" xfId="1" applyFont="1" applyAlignment="1">
      <alignment horizontal="right" vertical="center"/>
    </xf>
    <xf numFmtId="0" fontId="32" fillId="11" borderId="0" xfId="0" applyFont="1" applyFill="1" applyAlignment="1">
      <alignment horizontal="right" vertical="center"/>
    </xf>
    <xf numFmtId="0" fontId="63" fillId="0" borderId="0" xfId="0" applyFont="1" applyAlignment="1">
      <alignment horizontal="right" vertical="center"/>
    </xf>
    <xf numFmtId="0" fontId="7" fillId="0" borderId="1" xfId="0" applyFont="1" applyBorder="1" applyAlignment="1">
      <alignment horizontal="right" vertical="center"/>
    </xf>
    <xf numFmtId="0" fontId="59" fillId="0" borderId="0" xfId="0" applyFont="1" applyAlignment="1">
      <alignment horizontal="right" vertical="center"/>
    </xf>
    <xf numFmtId="0" fontId="16" fillId="0" borderId="0" xfId="0" applyFont="1" applyAlignment="1">
      <alignment horizontal="right"/>
    </xf>
    <xf numFmtId="0" fontId="6" fillId="0" borderId="0" xfId="0" applyFont="1" applyAlignment="1">
      <alignment horizontal="right"/>
    </xf>
    <xf numFmtId="0" fontId="219" fillId="0" borderId="0" xfId="0" applyFont="1" applyAlignment="1">
      <alignment horizontal="right" vertical="center"/>
    </xf>
    <xf numFmtId="0" fontId="7" fillId="0" borderId="14" xfId="0" applyFont="1" applyBorder="1" applyAlignment="1">
      <alignment horizontal="right" vertical="center"/>
    </xf>
    <xf numFmtId="0" fontId="60" fillId="0" borderId="0" xfId="0" applyFont="1" applyAlignment="1">
      <alignment horizontal="center" vertical="center"/>
    </xf>
    <xf numFmtId="2" fontId="7" fillId="0" borderId="0" xfId="0" applyNumberFormat="1" applyFont="1" applyAlignment="1">
      <alignment horizontal="center" vertical="center"/>
    </xf>
    <xf numFmtId="2" fontId="55" fillId="0" borderId="0" xfId="1" applyNumberFormat="1" applyFont="1" applyAlignment="1">
      <alignment horizontal="center" vertical="center"/>
    </xf>
    <xf numFmtId="0" fontId="199" fillId="0" borderId="0" xfId="1" applyFont="1" applyAlignment="1">
      <alignment horizontal="center" vertical="center"/>
    </xf>
    <xf numFmtId="0" fontId="46" fillId="0" borderId="0" xfId="1" applyFont="1" applyAlignment="1">
      <alignment horizontal="center" vertical="center"/>
    </xf>
    <xf numFmtId="2" fontId="122" fillId="0" borderId="0" xfId="1" applyNumberFormat="1" applyFont="1" applyAlignment="1">
      <alignment horizontal="center" vertical="center"/>
    </xf>
    <xf numFmtId="0" fontId="15" fillId="0" borderId="1" xfId="0" applyFont="1" applyBorder="1" applyAlignment="1">
      <alignment horizontal="center" vertical="center"/>
    </xf>
    <xf numFmtId="0" fontId="5" fillId="0" borderId="1" xfId="0" applyFont="1" applyBorder="1" applyAlignment="1">
      <alignment horizontal="center" vertical="center"/>
    </xf>
    <xf numFmtId="0" fontId="138" fillId="0" borderId="14" xfId="0" applyFont="1" applyBorder="1" applyAlignment="1">
      <alignment horizontal="center" vertical="center"/>
    </xf>
    <xf numFmtId="2" fontId="2" fillId="0" borderId="0" xfId="0" applyNumberFormat="1" applyFont="1" applyAlignment="1">
      <alignment horizontal="center" vertical="center"/>
    </xf>
    <xf numFmtId="2" fontId="223" fillId="0" borderId="0" xfId="0" applyNumberFormat="1" applyFont="1" applyAlignment="1">
      <alignment horizontal="right" vertical="center"/>
    </xf>
    <xf numFmtId="0" fontId="3" fillId="9" borderId="17" xfId="0" applyFont="1" applyFill="1" applyBorder="1" applyAlignment="1">
      <alignment horizontal="center" vertical="center"/>
    </xf>
    <xf numFmtId="0" fontId="3" fillId="9" borderId="17" xfId="0" applyFont="1" applyFill="1" applyBorder="1" applyAlignment="1">
      <alignment horizontal="center" vertical="center" wrapText="1"/>
    </xf>
    <xf numFmtId="0" fontId="28" fillId="10" borderId="17" xfId="0" applyFont="1" applyFill="1" applyBorder="1" applyAlignment="1">
      <alignment horizontal="center" vertical="center"/>
    </xf>
    <xf numFmtId="0" fontId="32" fillId="0" borderId="0" xfId="0" applyFont="1" applyAlignment="1">
      <alignment horizontal="right" vertical="center" indent="3"/>
    </xf>
    <xf numFmtId="0" fontId="129" fillId="0" borderId="0" xfId="0" applyFont="1" applyAlignment="1">
      <alignment horizontal="right" vertical="center" indent="3"/>
    </xf>
    <xf numFmtId="0" fontId="63" fillId="0" borderId="0" xfId="0" applyFont="1" applyAlignment="1">
      <alignment horizontal="right" vertical="center" indent="3"/>
    </xf>
    <xf numFmtId="0" fontId="133" fillId="0" borderId="0" xfId="0" applyFont="1" applyAlignment="1">
      <alignment horizontal="right" indent="3"/>
    </xf>
    <xf numFmtId="0" fontId="63" fillId="0" borderId="0" xfId="0" applyFont="1" applyAlignment="1">
      <alignment horizontal="right" indent="3"/>
    </xf>
    <xf numFmtId="0" fontId="36" fillId="0" borderId="1" xfId="0" applyFont="1" applyBorder="1" applyAlignment="1">
      <alignment horizontal="right" indent="3"/>
    </xf>
    <xf numFmtId="0" fontId="62" fillId="0" borderId="1" xfId="0" applyFont="1" applyBorder="1" applyAlignment="1">
      <alignment horizontal="right" indent="3"/>
    </xf>
    <xf numFmtId="0" fontId="15" fillId="0" borderId="1" xfId="0" applyFont="1" applyBorder="1" applyAlignment="1">
      <alignment horizontal="right" indent="3"/>
    </xf>
    <xf numFmtId="0" fontId="36" fillId="0" borderId="0" xfId="0" applyFont="1" applyAlignment="1">
      <alignment horizontal="right" indent="3"/>
    </xf>
    <xf numFmtId="0" fontId="62" fillId="0" borderId="0" xfId="0" applyFont="1" applyAlignment="1">
      <alignment horizontal="right" indent="3"/>
    </xf>
    <xf numFmtId="0" fontId="15" fillId="0" borderId="0" xfId="0" applyFont="1" applyAlignment="1">
      <alignment horizontal="right" indent="3"/>
    </xf>
    <xf numFmtId="0" fontId="224" fillId="0" borderId="0" xfId="0" applyFont="1" applyAlignment="1">
      <alignment wrapText="1"/>
    </xf>
    <xf numFmtId="0" fontId="67" fillId="12" borderId="0" xfId="0" applyFont="1" applyFill="1" applyAlignment="1">
      <alignment horizontal="center" vertical="center"/>
    </xf>
    <xf numFmtId="0" fontId="87" fillId="13" borderId="0" xfId="0" applyFont="1" applyFill="1" applyAlignment="1">
      <alignment horizontal="center" vertical="center"/>
    </xf>
    <xf numFmtId="0" fontId="67" fillId="13" borderId="0" xfId="0" applyFont="1" applyFill="1" applyAlignment="1">
      <alignment horizontal="center" vertical="center"/>
    </xf>
    <xf numFmtId="0" fontId="31" fillId="13" borderId="0" xfId="0" applyFont="1" applyFill="1" applyAlignment="1">
      <alignment horizontal="center" vertical="center"/>
    </xf>
    <xf numFmtId="0" fontId="87" fillId="12" borderId="0" xfId="0" applyFont="1" applyFill="1" applyAlignment="1">
      <alignment horizontal="center" vertical="center"/>
    </xf>
    <xf numFmtId="0" fontId="108" fillId="5" borderId="21" xfId="0" applyFont="1" applyFill="1" applyBorder="1" applyAlignment="1">
      <alignment horizontal="center" vertical="center"/>
    </xf>
    <xf numFmtId="0" fontId="108" fillId="17" borderId="21" xfId="0" applyFont="1" applyFill="1" applyBorder="1" applyAlignment="1">
      <alignment horizontal="center" vertical="center"/>
    </xf>
    <xf numFmtId="0" fontId="108" fillId="19" borderId="22" xfId="0" applyFont="1" applyFill="1" applyBorder="1" applyAlignment="1">
      <alignment horizontal="center" vertical="center"/>
    </xf>
    <xf numFmtId="0" fontId="108" fillId="19" borderId="23" xfId="0" applyFont="1" applyFill="1" applyBorder="1" applyAlignment="1">
      <alignment horizontal="center" vertical="center"/>
    </xf>
    <xf numFmtId="0" fontId="104" fillId="0" borderId="8" xfId="6" applyFont="1" applyBorder="1" applyAlignment="1">
      <alignment horizontal="center" vertical="center"/>
    </xf>
    <xf numFmtId="0" fontId="104" fillId="0" borderId="7" xfId="6" applyFont="1" applyBorder="1" applyAlignment="1">
      <alignment horizontal="center" vertical="center"/>
    </xf>
    <xf numFmtId="0" fontId="104" fillId="0" borderId="9" xfId="6" applyFont="1" applyBorder="1" applyAlignment="1">
      <alignment horizontal="center" vertical="center"/>
    </xf>
    <xf numFmtId="0" fontId="105" fillId="0" borderId="7" xfId="6" applyFont="1" applyBorder="1" applyAlignment="1">
      <alignment horizontal="center" vertical="center"/>
    </xf>
    <xf numFmtId="0" fontId="31" fillId="10" borderId="10" xfId="6" applyFont="1" applyFill="1" applyBorder="1" applyAlignment="1">
      <alignment horizontal="center" vertical="center"/>
    </xf>
    <xf numFmtId="0" fontId="211" fillId="0" borderId="0" xfId="6" applyFont="1" applyAlignment="1">
      <alignment vertical="center"/>
    </xf>
    <xf numFmtId="0" fontId="212" fillId="0" borderId="0" xfId="6" applyFont="1" applyAlignment="1">
      <alignment horizontal="center" vertical="center"/>
    </xf>
    <xf numFmtId="0" fontId="104" fillId="0" borderId="0" xfId="6" applyFont="1" applyAlignment="1">
      <alignment horizontal="center" vertical="center"/>
    </xf>
    <xf numFmtId="0" fontId="63" fillId="0" borderId="0" xfId="6" applyFont="1" applyAlignment="1">
      <alignment horizontal="center"/>
    </xf>
    <xf numFmtId="0" fontId="105" fillId="0" borderId="0" xfId="6" applyFont="1" applyAlignment="1">
      <alignment horizontal="center" vertical="center"/>
    </xf>
    <xf numFmtId="0" fontId="205" fillId="0" borderId="0" xfId="6" applyFont="1" applyAlignment="1">
      <alignment horizontal="center" vertical="center"/>
    </xf>
    <xf numFmtId="0" fontId="231" fillId="0" borderId="8" xfId="6" applyFont="1" applyBorder="1" applyAlignment="1">
      <alignment horizontal="center" vertical="center"/>
    </xf>
    <xf numFmtId="0" fontId="231" fillId="0" borderId="7" xfId="6" applyFont="1" applyBorder="1" applyAlignment="1">
      <alignment horizontal="center" vertical="center"/>
    </xf>
    <xf numFmtId="0" fontId="231" fillId="0" borderId="2" xfId="6" applyFont="1" applyBorder="1" applyAlignment="1">
      <alignment horizontal="center" vertical="center"/>
    </xf>
    <xf numFmtId="0" fontId="231" fillId="0" borderId="0" xfId="6" applyFont="1" applyAlignment="1">
      <alignment horizontal="center" vertical="center"/>
    </xf>
    <xf numFmtId="0" fontId="231" fillId="0" borderId="4" xfId="6" applyFont="1" applyBorder="1" applyAlignment="1">
      <alignment horizontal="center" vertical="center"/>
    </xf>
    <xf numFmtId="0" fontId="231" fillId="0" borderId="5" xfId="6" applyFont="1" applyBorder="1" applyAlignment="1">
      <alignment horizontal="center" vertical="center"/>
    </xf>
    <xf numFmtId="2" fontId="12" fillId="0" borderId="0" xfId="0" applyNumberFormat="1" applyFont="1" applyAlignment="1">
      <alignment horizontal="right" vertical="center"/>
    </xf>
    <xf numFmtId="2" fontId="12" fillId="0" borderId="0" xfId="0" applyNumberFormat="1" applyFont="1" applyAlignment="1">
      <alignment horizontal="center" vertical="center"/>
    </xf>
    <xf numFmtId="0" fontId="188" fillId="0" borderId="0" xfId="1" applyFont="1" applyAlignment="1">
      <alignment horizontal="left" vertical="center"/>
    </xf>
    <xf numFmtId="0" fontId="216" fillId="0" borderId="0" xfId="0" applyFont="1" applyAlignment="1">
      <alignment wrapText="1"/>
    </xf>
    <xf numFmtId="0" fontId="36" fillId="0" borderId="14" xfId="0" applyFont="1" applyBorder="1" applyAlignment="1">
      <alignment horizontal="right" vertical="center"/>
    </xf>
    <xf numFmtId="0" fontId="11" fillId="0" borderId="14" xfId="0" applyFont="1" applyBorder="1" applyAlignment="1">
      <alignment horizontal="right" vertical="center"/>
    </xf>
    <xf numFmtId="0" fontId="14" fillId="0" borderId="14" xfId="0" applyFont="1" applyBorder="1" applyAlignment="1">
      <alignment horizontal="center" vertical="center"/>
    </xf>
    <xf numFmtId="0" fontId="14" fillId="0" borderId="14" xfId="0" applyFont="1" applyBorder="1" applyAlignment="1">
      <alignment vertical="center"/>
    </xf>
    <xf numFmtId="0" fontId="21" fillId="0" borderId="14" xfId="0" applyFont="1" applyBorder="1" applyAlignment="1">
      <alignment horizontal="center" vertical="center"/>
    </xf>
    <xf numFmtId="0" fontId="15" fillId="0" borderId="14" xfId="0" applyFont="1" applyBorder="1" applyAlignment="1">
      <alignment vertical="center"/>
    </xf>
    <xf numFmtId="2" fontId="11" fillId="0" borderId="14" xfId="0" applyNumberFormat="1" applyFont="1" applyBorder="1" applyAlignment="1">
      <alignment horizontal="center" vertical="center"/>
    </xf>
    <xf numFmtId="0" fontId="17" fillId="0" borderId="14" xfId="0" applyFont="1" applyBorder="1" applyAlignment="1">
      <alignment horizontal="right" vertical="center"/>
    </xf>
    <xf numFmtId="0" fontId="114" fillId="0" borderId="14" xfId="0" applyFont="1" applyBorder="1" applyAlignment="1">
      <alignment vertical="center"/>
    </xf>
    <xf numFmtId="0" fontId="38" fillId="0" borderId="14" xfId="0" applyFont="1" applyBorder="1" applyAlignment="1">
      <alignment horizontal="center" vertical="center"/>
    </xf>
    <xf numFmtId="0" fontId="37" fillId="11" borderId="0" xfId="0" applyFont="1" applyFill="1" applyAlignment="1">
      <alignment horizontal="right" vertical="center"/>
    </xf>
    <xf numFmtId="0" fontId="37" fillId="0" borderId="0" xfId="0" applyFont="1" applyAlignment="1">
      <alignment horizontal="right" vertical="center"/>
    </xf>
    <xf numFmtId="0" fontId="62" fillId="0" borderId="0" xfId="0" applyFont="1" applyAlignment="1">
      <alignment horizontal="right" vertical="center"/>
    </xf>
    <xf numFmtId="0" fontId="17" fillId="0" borderId="1" xfId="0" applyFont="1" applyBorder="1" applyAlignment="1">
      <alignment horizontal="right" vertical="center"/>
    </xf>
    <xf numFmtId="0" fontId="121" fillId="13" borderId="0" xfId="0" applyFont="1" applyFill="1" applyAlignment="1">
      <alignment horizontal="center" vertical="center"/>
    </xf>
    <xf numFmtId="0" fontId="21" fillId="0" borderId="0" xfId="0" applyFont="1" applyAlignment="1">
      <alignment vertical="center"/>
    </xf>
    <xf numFmtId="2" fontId="116" fillId="0" borderId="0" xfId="0" applyNumberFormat="1" applyFont="1" applyAlignment="1">
      <alignment horizontal="right" vertical="center"/>
    </xf>
    <xf numFmtId="0" fontId="56" fillId="0" borderId="0" xfId="0" applyFont="1" applyAlignment="1">
      <alignment horizontal="right" vertical="center"/>
    </xf>
    <xf numFmtId="0" fontId="15" fillId="0" borderId="0" xfId="0" applyFont="1" applyAlignment="1">
      <alignment horizontal="right" vertical="center"/>
    </xf>
    <xf numFmtId="0" fontId="12" fillId="6" borderId="0" xfId="0" applyFont="1" applyFill="1" applyAlignment="1">
      <alignment horizontal="right" vertical="center"/>
    </xf>
    <xf numFmtId="0" fontId="133" fillId="0" borderId="0" xfId="0" applyFont="1" applyAlignment="1">
      <alignment horizontal="center"/>
    </xf>
    <xf numFmtId="0" fontId="138" fillId="0" borderId="0" xfId="0" applyFont="1" applyAlignment="1">
      <alignment horizontal="center"/>
    </xf>
    <xf numFmtId="0" fontId="143" fillId="0" borderId="0" xfId="0" applyFont="1" applyAlignment="1">
      <alignment horizontal="center" vertical="center"/>
    </xf>
    <xf numFmtId="0" fontId="138" fillId="0" borderId="0" xfId="0" applyFont="1" applyAlignment="1">
      <alignment horizontal="right"/>
    </xf>
    <xf numFmtId="0" fontId="133" fillId="0" borderId="0" xfId="0" applyFont="1" applyAlignment="1">
      <alignment horizontal="right"/>
    </xf>
    <xf numFmtId="0" fontId="5" fillId="31" borderId="0" xfId="0" applyFont="1" applyFill="1" applyAlignment="1">
      <alignment horizontal="center"/>
    </xf>
    <xf numFmtId="0" fontId="1" fillId="18" borderId="0" xfId="0" applyFont="1" applyFill="1" applyAlignment="1">
      <alignment horizontal="center" vertical="center"/>
    </xf>
    <xf numFmtId="0" fontId="2" fillId="9" borderId="0" xfId="0" applyFont="1" applyFill="1" applyAlignment="1">
      <alignment horizontal="center" vertical="center"/>
    </xf>
    <xf numFmtId="1" fontId="27" fillId="12" borderId="0" xfId="0" applyNumberFormat="1" applyFont="1" applyFill="1" applyAlignment="1">
      <alignment horizontal="center" vertical="center"/>
    </xf>
    <xf numFmtId="0" fontId="3" fillId="31" borderId="0" xfId="0" applyFont="1" applyFill="1" applyAlignment="1">
      <alignment horizontal="center"/>
    </xf>
    <xf numFmtId="0" fontId="87" fillId="17" borderId="0" xfId="0" applyFont="1" applyFill="1" applyAlignment="1">
      <alignment horizontal="center" vertical="center"/>
    </xf>
    <xf numFmtId="0" fontId="34" fillId="17" borderId="0" xfId="0" applyFont="1" applyFill="1" applyAlignment="1">
      <alignment horizontal="center" vertical="center"/>
    </xf>
    <xf numFmtId="0" fontId="27" fillId="17" borderId="0" xfId="0" applyFont="1" applyFill="1" applyAlignment="1">
      <alignment horizontal="center" vertical="center"/>
    </xf>
    <xf numFmtId="0" fontId="28" fillId="13" borderId="0" xfId="0" applyFont="1" applyFill="1" applyAlignment="1">
      <alignment horizontal="center" vertical="center"/>
    </xf>
    <xf numFmtId="0" fontId="27" fillId="13" borderId="0" xfId="0" applyFont="1" applyFill="1" applyAlignment="1">
      <alignment horizontal="center" vertical="center"/>
    </xf>
    <xf numFmtId="0" fontId="5" fillId="28" borderId="0" xfId="0" applyFont="1" applyFill="1"/>
    <xf numFmtId="0" fontId="88" fillId="28" borderId="0" xfId="0" applyFont="1" applyFill="1" applyAlignment="1">
      <alignment horizontal="center" vertical="center"/>
    </xf>
    <xf numFmtId="0" fontId="88" fillId="18" borderId="0" xfId="0" applyFont="1" applyFill="1" applyAlignment="1">
      <alignment horizontal="center" vertical="center"/>
    </xf>
    <xf numFmtId="1" fontId="27" fillId="13" borderId="0" xfId="0" applyNumberFormat="1" applyFont="1" applyFill="1" applyAlignment="1">
      <alignment horizontal="center" vertical="center"/>
    </xf>
    <xf numFmtId="0" fontId="233" fillId="0" borderId="0" xfId="0" applyFont="1"/>
    <xf numFmtId="0" fontId="5" fillId="12" borderId="0" xfId="0" applyFont="1" applyFill="1"/>
    <xf numFmtId="0" fontId="117" fillId="12" borderId="0" xfId="0" applyFont="1" applyFill="1" applyAlignment="1">
      <alignment horizontal="center" vertical="center"/>
    </xf>
    <xf numFmtId="0" fontId="113" fillId="0" borderId="14" xfId="0" applyFont="1" applyBorder="1" applyAlignment="1">
      <alignment vertical="center"/>
    </xf>
    <xf numFmtId="0" fontId="62" fillId="0" borderId="14" xfId="0" applyFont="1" applyBorder="1" applyAlignment="1">
      <alignment horizontal="center" vertical="center"/>
    </xf>
    <xf numFmtId="0" fontId="36" fillId="0" borderId="14" xfId="0" applyFont="1" applyBorder="1"/>
    <xf numFmtId="0" fontId="62" fillId="0" borderId="14" xfId="0" applyFont="1" applyBorder="1" applyAlignment="1">
      <alignment horizontal="right" indent="2"/>
    </xf>
    <xf numFmtId="0" fontId="15" fillId="0" borderId="14" xfId="0" applyFont="1" applyBorder="1" applyAlignment="1">
      <alignment horizontal="right" indent="2"/>
    </xf>
    <xf numFmtId="0" fontId="15" fillId="0" borderId="14" xfId="0" applyFont="1" applyBorder="1"/>
    <xf numFmtId="0" fontId="129" fillId="0" borderId="14" xfId="0" applyFont="1" applyBorder="1" applyAlignment="1">
      <alignment vertical="center"/>
    </xf>
    <xf numFmtId="0" fontId="9" fillId="0" borderId="14" xfId="0" applyFont="1" applyBorder="1"/>
    <xf numFmtId="0" fontId="133" fillId="0" borderId="14" xfId="0" applyFont="1" applyBorder="1" applyAlignment="1">
      <alignment horizontal="center"/>
    </xf>
    <xf numFmtId="0" fontId="143" fillId="0" borderId="14" xfId="0" applyFont="1" applyBorder="1" applyAlignment="1">
      <alignment horizontal="center" vertical="center"/>
    </xf>
    <xf numFmtId="0" fontId="129" fillId="0" borderId="0" xfId="0" applyFont="1" applyAlignment="1">
      <alignment horizontal="right" vertical="center" indent="2"/>
    </xf>
    <xf numFmtId="0" fontId="133" fillId="0" borderId="0" xfId="0" applyFont="1" applyAlignment="1">
      <alignment horizontal="right" indent="2"/>
    </xf>
    <xf numFmtId="0" fontId="36" fillId="0" borderId="14" xfId="0" applyFont="1" applyBorder="1" applyAlignment="1">
      <alignment horizontal="right" indent="2"/>
    </xf>
    <xf numFmtId="0" fontId="36" fillId="0" borderId="0" xfId="0" applyFont="1" applyAlignment="1">
      <alignment horizontal="right" indent="2"/>
    </xf>
    <xf numFmtId="0" fontId="100" fillId="0" borderId="0" xfId="0" applyFont="1" applyAlignment="1">
      <alignment horizontal="right" vertical="center" indent="1"/>
    </xf>
    <xf numFmtId="0" fontId="129" fillId="0" borderId="0" xfId="0" applyFont="1" applyAlignment="1">
      <alignment horizontal="right" vertical="center" indent="1"/>
    </xf>
    <xf numFmtId="0" fontId="36" fillId="0" borderId="14" xfId="0" applyFont="1" applyBorder="1" applyAlignment="1">
      <alignment horizontal="right" indent="1"/>
    </xf>
    <xf numFmtId="0" fontId="62" fillId="0" borderId="14" xfId="0" applyFont="1" applyBorder="1" applyAlignment="1">
      <alignment horizontal="right" indent="1"/>
    </xf>
    <xf numFmtId="0" fontId="36" fillId="0" borderId="0" xfId="0" applyFont="1" applyAlignment="1">
      <alignment horizontal="right" indent="1"/>
    </xf>
    <xf numFmtId="0" fontId="62" fillId="0" borderId="0" xfId="0" applyFont="1" applyAlignment="1">
      <alignment horizontal="right" indent="1"/>
    </xf>
    <xf numFmtId="0" fontId="132" fillId="0" borderId="14" xfId="0" applyFont="1" applyBorder="1" applyAlignment="1">
      <alignment horizontal="center" vertical="center"/>
    </xf>
    <xf numFmtId="0" fontId="102" fillId="33" borderId="0" xfId="0" applyFont="1" applyFill="1" applyAlignment="1">
      <alignment horizontal="center" vertical="center"/>
    </xf>
    <xf numFmtId="0" fontId="33" fillId="0" borderId="0" xfId="0" applyFont="1" applyAlignment="1">
      <alignment vertical="center"/>
    </xf>
    <xf numFmtId="0" fontId="4" fillId="0" borderId="0" xfId="0" applyFont="1" applyAlignment="1">
      <alignment horizontal="right" vertical="center" indent="1"/>
    </xf>
    <xf numFmtId="0" fontId="7" fillId="0" borderId="0" xfId="0" applyFont="1" applyAlignment="1">
      <alignment horizontal="right" vertical="center" indent="1"/>
    </xf>
    <xf numFmtId="0" fontId="195" fillId="0" borderId="0" xfId="0" applyFont="1" applyAlignment="1">
      <alignment horizontal="right" indent="1"/>
    </xf>
    <xf numFmtId="0" fontId="36" fillId="0" borderId="1" xfId="0" applyFont="1" applyBorder="1" applyAlignment="1">
      <alignment horizontal="right" indent="1"/>
    </xf>
    <xf numFmtId="0" fontId="62" fillId="0" borderId="1" xfId="0" applyFont="1" applyBorder="1" applyAlignment="1">
      <alignment horizontal="right" indent="1"/>
    </xf>
    <xf numFmtId="0" fontId="38" fillId="0" borderId="0" xfId="0" applyFont="1" applyAlignment="1">
      <alignment vertical="center"/>
    </xf>
    <xf numFmtId="0" fontId="29" fillId="6" borderId="0" xfId="0" applyFont="1" applyFill="1" applyAlignment="1">
      <alignment horizontal="left" vertical="center"/>
    </xf>
    <xf numFmtId="0" fontId="35" fillId="0" borderId="0" xfId="0" applyFont="1" applyAlignment="1">
      <alignment horizontal="center" vertical="center"/>
    </xf>
    <xf numFmtId="0" fontId="35" fillId="0" borderId="0" xfId="0" applyFont="1"/>
    <xf numFmtId="0" fontId="35" fillId="0" borderId="0" xfId="0" applyFont="1" applyAlignment="1">
      <alignment vertical="center"/>
    </xf>
    <xf numFmtId="0" fontId="25" fillId="0" borderId="0" xfId="0" applyFont="1"/>
    <xf numFmtId="0" fontId="138" fillId="0" borderId="0" xfId="0" applyFont="1" applyAlignment="1">
      <alignment horizontal="right" vertical="center" indent="1"/>
    </xf>
    <xf numFmtId="0" fontId="138" fillId="0" borderId="0" xfId="0" applyFont="1" applyAlignment="1">
      <alignment vertical="center"/>
    </xf>
    <xf numFmtId="0" fontId="234" fillId="0" borderId="0" xfId="0" applyFont="1" applyAlignment="1">
      <alignment horizontal="right"/>
    </xf>
    <xf numFmtId="0" fontId="235" fillId="0" borderId="0" xfId="0" applyFont="1" applyAlignment="1">
      <alignment horizontal="right"/>
    </xf>
    <xf numFmtId="0" fontId="236" fillId="0" borderId="0" xfId="0" applyFont="1" applyAlignment="1">
      <alignment horizontal="right"/>
    </xf>
    <xf numFmtId="0" fontId="237" fillId="0" borderId="0" xfId="0" applyFont="1" applyAlignment="1">
      <alignment horizontal="right"/>
    </xf>
    <xf numFmtId="0" fontId="238" fillId="0" borderId="0" xfId="0" applyFont="1" applyAlignment="1">
      <alignment horizontal="center" vertical="center"/>
    </xf>
    <xf numFmtId="0" fontId="239" fillId="0" borderId="0" xfId="0" applyFont="1" applyAlignment="1">
      <alignment horizontal="center" vertical="center"/>
    </xf>
    <xf numFmtId="0" fontId="240" fillId="0" borderId="0" xfId="0" applyFont="1" applyAlignment="1">
      <alignment horizontal="center" vertical="center"/>
    </xf>
    <xf numFmtId="0" fontId="241" fillId="0" borderId="0" xfId="0" applyFont="1" applyAlignment="1">
      <alignment horizontal="center" vertical="center"/>
    </xf>
    <xf numFmtId="2" fontId="138" fillId="0" borderId="0" xfId="0" applyNumberFormat="1" applyFont="1" applyAlignment="1">
      <alignment horizontal="right" vertical="center"/>
    </xf>
    <xf numFmtId="0" fontId="138" fillId="0" borderId="0" xfId="0" applyFont="1" applyAlignment="1">
      <alignment horizontal="right" vertical="center"/>
    </xf>
    <xf numFmtId="0" fontId="242" fillId="0" borderId="0" xfId="0" applyFont="1"/>
    <xf numFmtId="0" fontId="243" fillId="0" borderId="0" xfId="0" applyFont="1" applyAlignment="1">
      <alignment vertical="center"/>
    </xf>
    <xf numFmtId="0" fontId="11" fillId="0" borderId="0" xfId="0" applyFont="1"/>
    <xf numFmtId="0" fontId="138" fillId="0" borderId="0" xfId="0" applyFont="1"/>
    <xf numFmtId="2" fontId="139" fillId="0" borderId="0" xfId="0" applyNumberFormat="1" applyFont="1" applyAlignment="1">
      <alignment horizontal="right" vertical="center"/>
    </xf>
    <xf numFmtId="0" fontId="206" fillId="0" borderId="0" xfId="0" applyFont="1" applyAlignment="1">
      <alignment horizontal="center" vertical="center"/>
    </xf>
    <xf numFmtId="0" fontId="207" fillId="0" borderId="0" xfId="0" applyFont="1" applyAlignment="1">
      <alignment vertical="center"/>
    </xf>
    <xf numFmtId="0" fontId="211" fillId="0" borderId="29" xfId="6" applyFont="1" applyBorder="1" applyAlignment="1">
      <alignment vertical="center"/>
    </xf>
    <xf numFmtId="0" fontId="212" fillId="0" borderId="29" xfId="6" applyFont="1" applyBorder="1" applyAlignment="1">
      <alignment horizontal="center" vertical="center"/>
    </xf>
    <xf numFmtId="0" fontId="212" fillId="0" borderId="30" xfId="6" applyFont="1" applyBorder="1" applyAlignment="1">
      <alignment horizontal="center" vertical="center"/>
    </xf>
    <xf numFmtId="0" fontId="211" fillId="0" borderId="34" xfId="6" applyFont="1" applyBorder="1" applyAlignment="1">
      <alignment vertical="center"/>
    </xf>
    <xf numFmtId="0" fontId="212" fillId="0" borderId="34" xfId="6" applyFont="1" applyBorder="1" applyAlignment="1">
      <alignment horizontal="center" vertical="center"/>
    </xf>
    <xf numFmtId="0" fontId="212" fillId="0" borderId="35" xfId="6" applyFont="1" applyBorder="1" applyAlignment="1">
      <alignment horizontal="center" vertical="center"/>
    </xf>
    <xf numFmtId="0" fontId="31" fillId="10" borderId="36" xfId="6" applyFont="1" applyFill="1" applyBorder="1" applyAlignment="1">
      <alignment horizontal="center" vertical="center"/>
    </xf>
    <xf numFmtId="0" fontId="31" fillId="10" borderId="37" xfId="6" applyFont="1" applyFill="1" applyBorder="1" applyAlignment="1">
      <alignment horizontal="center" vertical="center"/>
    </xf>
    <xf numFmtId="0" fontId="31" fillId="10" borderId="38" xfId="6" applyFont="1" applyFill="1" applyBorder="1" applyAlignment="1">
      <alignment horizontal="center" vertical="center"/>
    </xf>
    <xf numFmtId="0" fontId="31" fillId="10" borderId="32" xfId="0" applyFont="1" applyFill="1" applyBorder="1" applyAlignment="1">
      <alignment horizontal="center" vertical="center"/>
    </xf>
    <xf numFmtId="0" fontId="252" fillId="0" borderId="33" xfId="6" applyFont="1" applyBorder="1" applyAlignment="1">
      <alignment horizontal="center" vertical="center"/>
    </xf>
    <xf numFmtId="0" fontId="252" fillId="0" borderId="34" xfId="6" applyFont="1" applyBorder="1" applyAlignment="1">
      <alignment horizontal="center" vertical="center"/>
    </xf>
    <xf numFmtId="0" fontId="252" fillId="0" borderId="35" xfId="6" applyFont="1" applyBorder="1" applyAlignment="1">
      <alignment horizontal="center" vertical="center"/>
    </xf>
    <xf numFmtId="0" fontId="253" fillId="0" borderId="33" xfId="6" applyFont="1" applyBorder="1" applyAlignment="1">
      <alignment horizontal="center" vertical="center"/>
    </xf>
    <xf numFmtId="0" fontId="253" fillId="0" borderId="34" xfId="6" applyFont="1" applyBorder="1" applyAlignment="1">
      <alignment horizontal="center" vertical="center"/>
    </xf>
    <xf numFmtId="0" fontId="252" fillId="0" borderId="31" xfId="6" applyFont="1" applyBorder="1" applyAlignment="1">
      <alignment horizontal="center" vertical="center"/>
    </xf>
    <xf numFmtId="0" fontId="252" fillId="0" borderId="29" xfId="6" applyFont="1" applyBorder="1" applyAlignment="1">
      <alignment horizontal="center" vertical="center"/>
    </xf>
    <xf numFmtId="0" fontId="252" fillId="0" borderId="30" xfId="6" applyFont="1" applyBorder="1" applyAlignment="1">
      <alignment horizontal="center" vertical="center"/>
    </xf>
    <xf numFmtId="0" fontId="253" fillId="0" borderId="31" xfId="6" applyFont="1" applyBorder="1" applyAlignment="1">
      <alignment horizontal="center" vertical="center"/>
    </xf>
    <xf numFmtId="0" fontId="255" fillId="0" borderId="29" xfId="6" applyFont="1" applyBorder="1" applyAlignment="1">
      <alignment horizontal="center" vertical="center"/>
    </xf>
    <xf numFmtId="0" fontId="256" fillId="0" borderId="30" xfId="6" applyFont="1" applyBorder="1" applyAlignment="1">
      <alignment horizontal="center" vertical="center"/>
    </xf>
    <xf numFmtId="0" fontId="254" fillId="0" borderId="31" xfId="6" applyFont="1" applyBorder="1" applyAlignment="1">
      <alignment horizontal="center" vertical="center"/>
    </xf>
    <xf numFmtId="0" fontId="254" fillId="0" borderId="29" xfId="6" applyFont="1" applyBorder="1" applyAlignment="1">
      <alignment horizontal="center" vertical="center"/>
    </xf>
    <xf numFmtId="0" fontId="254" fillId="0" borderId="30" xfId="6" applyFont="1" applyBorder="1" applyAlignment="1">
      <alignment horizontal="center" vertical="center"/>
    </xf>
    <xf numFmtId="0" fontId="252" fillId="0" borderId="2" xfId="6" applyFont="1" applyBorder="1" applyAlignment="1">
      <alignment horizontal="center" vertical="center"/>
    </xf>
    <xf numFmtId="0" fontId="252" fillId="0" borderId="0" xfId="6" applyFont="1" applyAlignment="1">
      <alignment horizontal="center" vertical="center"/>
    </xf>
    <xf numFmtId="0" fontId="252" fillId="0" borderId="3" xfId="6" applyFont="1" applyBorder="1" applyAlignment="1">
      <alignment horizontal="center" vertical="center"/>
    </xf>
    <xf numFmtId="0" fontId="252" fillId="0" borderId="4" xfId="6" applyFont="1" applyBorder="1" applyAlignment="1">
      <alignment horizontal="center" vertical="center"/>
    </xf>
    <xf numFmtId="0" fontId="252" fillId="0" borderId="5" xfId="6" applyFont="1" applyBorder="1" applyAlignment="1">
      <alignment horizontal="center" vertical="center"/>
    </xf>
    <xf numFmtId="0" fontId="252" fillId="0" borderId="6" xfId="6" applyFont="1" applyBorder="1" applyAlignment="1">
      <alignment horizontal="center" vertical="center"/>
    </xf>
    <xf numFmtId="0" fontId="253" fillId="0" borderId="4" xfId="6" applyFont="1" applyBorder="1" applyAlignment="1">
      <alignment horizontal="center" vertical="center"/>
    </xf>
    <xf numFmtId="0" fontId="257" fillId="0" borderId="5" xfId="6" applyFont="1" applyBorder="1" applyAlignment="1">
      <alignment horizontal="center"/>
    </xf>
    <xf numFmtId="0" fontId="253" fillId="0" borderId="5" xfId="6" applyFont="1" applyBorder="1" applyAlignment="1">
      <alignment horizontal="center" vertical="center"/>
    </xf>
    <xf numFmtId="0" fontId="254" fillId="0" borderId="4" xfId="6" applyFont="1" applyBorder="1" applyAlignment="1">
      <alignment horizontal="center" vertical="center"/>
    </xf>
    <xf numFmtId="0" fontId="254" fillId="0" borderId="5" xfId="6" applyFont="1" applyBorder="1" applyAlignment="1">
      <alignment horizontal="center" vertical="center"/>
    </xf>
    <xf numFmtId="0" fontId="254" fillId="0" borderId="6" xfId="6" applyFont="1" applyBorder="1" applyAlignment="1">
      <alignment horizontal="center" vertical="center"/>
    </xf>
    <xf numFmtId="0" fontId="38" fillId="0" borderId="33" xfId="6" applyFont="1" applyBorder="1" applyAlignment="1">
      <alignment vertical="center"/>
    </xf>
    <xf numFmtId="0" fontId="38" fillId="0" borderId="31" xfId="6" applyFont="1" applyBorder="1" applyAlignment="1">
      <alignment vertical="center"/>
    </xf>
    <xf numFmtId="0" fontId="38" fillId="0" borderId="2" xfId="6" applyFont="1" applyBorder="1" applyAlignment="1">
      <alignment vertical="center"/>
    </xf>
    <xf numFmtId="0" fontId="38" fillId="0" borderId="4" xfId="6" applyFont="1" applyBorder="1" applyAlignment="1">
      <alignment vertical="center"/>
    </xf>
    <xf numFmtId="0" fontId="31" fillId="10" borderId="10" xfId="0" applyFont="1" applyFill="1" applyBorder="1" applyAlignment="1">
      <alignment horizontal="center" vertical="center"/>
    </xf>
    <xf numFmtId="0" fontId="38" fillId="0" borderId="39" xfId="6" applyFont="1" applyBorder="1" applyAlignment="1">
      <alignment vertical="center"/>
    </xf>
    <xf numFmtId="0" fontId="211" fillId="0" borderId="40" xfId="6" applyFont="1" applyBorder="1" applyAlignment="1">
      <alignment vertical="center"/>
    </xf>
    <xf numFmtId="0" fontId="212" fillId="0" borderId="40" xfId="6" applyFont="1" applyBorder="1" applyAlignment="1">
      <alignment horizontal="center" vertical="center"/>
    </xf>
    <xf numFmtId="0" fontId="212" fillId="0" borderId="41" xfId="6" applyFont="1" applyBorder="1" applyAlignment="1">
      <alignment horizontal="center" vertical="center"/>
    </xf>
    <xf numFmtId="0" fontId="252" fillId="0" borderId="39" xfId="6" applyFont="1" applyBorder="1" applyAlignment="1">
      <alignment horizontal="center" vertical="center"/>
    </xf>
    <xf numFmtId="0" fontId="252" fillId="0" borderId="40" xfId="6" applyFont="1" applyBorder="1" applyAlignment="1">
      <alignment horizontal="center" vertical="center"/>
    </xf>
    <xf numFmtId="0" fontId="252" fillId="0" borderId="41" xfId="6" applyFont="1" applyBorder="1" applyAlignment="1">
      <alignment horizontal="center" vertical="center"/>
    </xf>
    <xf numFmtId="0" fontId="253" fillId="0" borderId="39" xfId="6" applyFont="1" applyBorder="1" applyAlignment="1">
      <alignment horizontal="center" vertical="center"/>
    </xf>
    <xf numFmtId="0" fontId="253" fillId="0" borderId="40" xfId="6" applyFont="1" applyBorder="1" applyAlignment="1">
      <alignment horizontal="center" vertical="center"/>
    </xf>
    <xf numFmtId="0" fontId="253" fillId="0" borderId="41" xfId="6" applyFont="1" applyBorder="1" applyAlignment="1">
      <alignment horizontal="center" vertical="center"/>
    </xf>
    <xf numFmtId="0" fontId="254" fillId="0" borderId="39" xfId="6" applyFont="1" applyBorder="1" applyAlignment="1">
      <alignment horizontal="center" vertical="center"/>
    </xf>
    <xf numFmtId="0" fontId="31" fillId="10" borderId="42" xfId="6" applyFont="1" applyFill="1" applyBorder="1" applyAlignment="1">
      <alignment horizontal="center" vertical="center"/>
    </xf>
    <xf numFmtId="0" fontId="257" fillId="0" borderId="34" xfId="6" applyFont="1" applyBorder="1" applyAlignment="1">
      <alignment horizontal="center"/>
    </xf>
    <xf numFmtId="0" fontId="253" fillId="0" borderId="6" xfId="6" applyFont="1" applyBorder="1" applyAlignment="1">
      <alignment horizontal="center" vertical="center"/>
    </xf>
    <xf numFmtId="0" fontId="255" fillId="0" borderId="40" xfId="6" applyFont="1" applyBorder="1" applyAlignment="1">
      <alignment horizontal="center" vertical="center"/>
    </xf>
    <xf numFmtId="0" fontId="256" fillId="0" borderId="41" xfId="6" applyFont="1" applyBorder="1" applyAlignment="1">
      <alignment horizontal="center" vertical="center"/>
    </xf>
    <xf numFmtId="0" fontId="253" fillId="0" borderId="31" xfId="6" applyFont="1" applyBorder="1" applyAlignment="1">
      <alignment horizontal="center" vertical="center"/>
    </xf>
    <xf numFmtId="0" fontId="253" fillId="0" borderId="29" xfId="6" applyFont="1" applyBorder="1" applyAlignment="1">
      <alignment horizontal="center" vertical="center"/>
    </xf>
    <xf numFmtId="0" fontId="253" fillId="0" borderId="30" xfId="6" applyFont="1" applyBorder="1" applyAlignment="1">
      <alignment horizontal="center" vertical="center"/>
    </xf>
    <xf numFmtId="0" fontId="254" fillId="0" borderId="31" xfId="6" applyFont="1" applyBorder="1" applyAlignment="1">
      <alignment horizontal="center" vertical="center"/>
    </xf>
    <xf numFmtId="0" fontId="254" fillId="0" borderId="29" xfId="6" applyFont="1" applyBorder="1" applyAlignment="1">
      <alignment horizontal="center" vertical="center"/>
    </xf>
    <xf numFmtId="0" fontId="254" fillId="0" borderId="30" xfId="6" applyFont="1" applyBorder="1" applyAlignment="1">
      <alignment horizontal="center" vertical="center"/>
    </xf>
    <xf numFmtId="0" fontId="207" fillId="0" borderId="0" xfId="0" applyFont="1" applyAlignment="1">
      <alignment horizontal="center" vertical="center"/>
    </xf>
    <xf numFmtId="0" fontId="254" fillId="0" borderId="33" xfId="6" applyFont="1" applyBorder="1" applyAlignment="1">
      <alignment horizontal="center" vertical="center"/>
    </xf>
    <xf numFmtId="0" fontId="254" fillId="0" borderId="34" xfId="6" applyFont="1" applyBorder="1" applyAlignment="1">
      <alignment horizontal="center" vertical="center"/>
    </xf>
    <xf numFmtId="0" fontId="254" fillId="0" borderId="35" xfId="6" applyFont="1" applyBorder="1" applyAlignment="1">
      <alignment horizontal="center" vertical="center"/>
    </xf>
    <xf numFmtId="0" fontId="252" fillId="0" borderId="39" xfId="6" applyFont="1" applyBorder="1" applyAlignment="1">
      <alignment horizontal="center" vertical="center"/>
    </xf>
    <xf numFmtId="0" fontId="252" fillId="0" borderId="40" xfId="6" applyFont="1" applyBorder="1" applyAlignment="1">
      <alignment horizontal="center" vertical="center"/>
    </xf>
    <xf numFmtId="0" fontId="252" fillId="0" borderId="41" xfId="6" applyFont="1" applyBorder="1" applyAlignment="1">
      <alignment horizontal="center" vertical="center"/>
    </xf>
    <xf numFmtId="0" fontId="253" fillId="0" borderId="39" xfId="6" applyFont="1" applyBorder="1" applyAlignment="1">
      <alignment horizontal="center" vertical="center"/>
    </xf>
    <xf numFmtId="0" fontId="253" fillId="0" borderId="40" xfId="6" applyFont="1" applyBorder="1" applyAlignment="1">
      <alignment horizontal="center" vertical="center"/>
    </xf>
    <xf numFmtId="0" fontId="253" fillId="0" borderId="41" xfId="6" applyFont="1" applyBorder="1" applyAlignment="1">
      <alignment horizontal="center" vertical="center"/>
    </xf>
    <xf numFmtId="0" fontId="254" fillId="0" borderId="39" xfId="6" applyFont="1" applyBorder="1" applyAlignment="1">
      <alignment horizontal="center" vertical="center"/>
    </xf>
    <xf numFmtId="0" fontId="254" fillId="0" borderId="40" xfId="6" applyFont="1" applyBorder="1" applyAlignment="1">
      <alignment horizontal="center" vertical="center"/>
    </xf>
    <xf numFmtId="0" fontId="254" fillId="0" borderId="41" xfId="6" applyFont="1" applyBorder="1" applyAlignment="1">
      <alignment horizontal="center" vertical="center"/>
    </xf>
    <xf numFmtId="0" fontId="103" fillId="7" borderId="0" xfId="0" applyFont="1" applyFill="1" applyAlignment="1">
      <alignment horizontal="center" vertical="center"/>
    </xf>
    <xf numFmtId="0" fontId="251" fillId="8" borderId="8" xfId="0" applyFont="1" applyFill="1" applyBorder="1" applyAlignment="1">
      <alignment horizontal="center" vertical="center"/>
    </xf>
    <xf numFmtId="0" fontId="251" fillId="8" borderId="7" xfId="0" applyFont="1" applyFill="1" applyBorder="1" applyAlignment="1">
      <alignment horizontal="center" vertical="center"/>
    </xf>
    <xf numFmtId="0" fontId="251" fillId="8" borderId="9" xfId="0" applyFont="1" applyFill="1" applyBorder="1" applyAlignment="1">
      <alignment horizontal="center" vertical="center"/>
    </xf>
    <xf numFmtId="0" fontId="251" fillId="21" borderId="8" xfId="0" applyFont="1" applyFill="1" applyBorder="1" applyAlignment="1">
      <alignment horizontal="center" vertical="center"/>
    </xf>
    <xf numFmtId="0" fontId="251" fillId="21" borderId="7" xfId="0" applyFont="1" applyFill="1" applyBorder="1" applyAlignment="1">
      <alignment horizontal="center" vertical="center"/>
    </xf>
    <xf numFmtId="0" fontId="251" fillId="21" borderId="9" xfId="0" applyFont="1" applyFill="1" applyBorder="1" applyAlignment="1">
      <alignment horizontal="center" vertical="center"/>
    </xf>
    <xf numFmtId="0" fontId="251" fillId="34" borderId="8" xfId="0" applyFont="1" applyFill="1" applyBorder="1" applyAlignment="1">
      <alignment horizontal="center" vertical="center"/>
    </xf>
    <xf numFmtId="0" fontId="251" fillId="34" borderId="7" xfId="0" applyFont="1" applyFill="1" applyBorder="1" applyAlignment="1">
      <alignment horizontal="center" vertical="center"/>
    </xf>
    <xf numFmtId="0" fontId="251" fillId="34" borderId="9" xfId="0" applyFont="1" applyFill="1" applyBorder="1" applyAlignment="1">
      <alignment horizontal="center" vertical="center"/>
    </xf>
    <xf numFmtId="0" fontId="250" fillId="20" borderId="0" xfId="0" applyFont="1" applyFill="1" applyAlignment="1">
      <alignment horizontal="center" vertical="center"/>
    </xf>
    <xf numFmtId="0" fontId="32" fillId="0" borderId="0" xfId="0" applyFont="1" applyAlignment="1">
      <alignment horizontal="center" vertical="center"/>
    </xf>
    <xf numFmtId="0" fontId="31" fillId="7" borderId="0" xfId="0" applyFont="1" applyFill="1" applyAlignment="1">
      <alignment horizontal="center" vertical="center"/>
    </xf>
    <xf numFmtId="0" fontId="151" fillId="7" borderId="0" xfId="1" applyFont="1" applyFill="1" applyAlignment="1">
      <alignment horizontal="center" vertical="center"/>
    </xf>
    <xf numFmtId="0" fontId="4" fillId="0" borderId="0" xfId="0" applyFont="1" applyAlignment="1">
      <alignment horizontal="center" vertical="center"/>
    </xf>
    <xf numFmtId="0" fontId="127" fillId="11" borderId="0" xfId="0" applyFont="1" applyFill="1" applyAlignment="1">
      <alignment horizontal="center" vertical="center"/>
    </xf>
    <xf numFmtId="0" fontId="32" fillId="5" borderId="0" xfId="0" applyFont="1" applyFill="1" applyAlignment="1">
      <alignment horizontal="center" vertical="center"/>
    </xf>
    <xf numFmtId="0" fontId="86" fillId="4" borderId="0" xfId="1" applyFont="1" applyFill="1" applyAlignment="1">
      <alignment horizontal="center" vertical="center"/>
    </xf>
    <xf numFmtId="0" fontId="99" fillId="7" borderId="0" xfId="1" applyFont="1" applyFill="1" applyAlignment="1">
      <alignment horizontal="center" vertical="center"/>
    </xf>
    <xf numFmtId="0" fontId="189" fillId="0" borderId="0" xfId="1" applyFont="1" applyAlignment="1">
      <alignment horizontal="right" vertical="center"/>
    </xf>
    <xf numFmtId="0" fontId="190" fillId="0" borderId="0" xfId="1" applyFont="1" applyAlignment="1">
      <alignment horizontal="left" vertical="center"/>
    </xf>
    <xf numFmtId="0" fontId="174" fillId="0" borderId="0" xfId="1" applyFont="1" applyAlignment="1">
      <alignment horizontal="right" vertical="center" indent="2"/>
    </xf>
    <xf numFmtId="0" fontId="110" fillId="0" borderId="0" xfId="0" applyFont="1" applyAlignment="1">
      <alignment horizontal="center"/>
    </xf>
    <xf numFmtId="0" fontId="28" fillId="7" borderId="0" xfId="0" applyFont="1" applyFill="1" applyAlignment="1">
      <alignment horizontal="center" vertical="center"/>
    </xf>
    <xf numFmtId="0" fontId="19" fillId="15" borderId="0" xfId="0" applyFont="1" applyFill="1" applyAlignment="1">
      <alignment horizontal="center" vertical="center"/>
    </xf>
    <xf numFmtId="0" fontId="220" fillId="15" borderId="0" xfId="0" applyFont="1" applyFill="1" applyAlignment="1">
      <alignment horizontal="center" vertical="center"/>
    </xf>
    <xf numFmtId="0" fontId="33" fillId="11" borderId="0" xfId="0" applyFont="1" applyFill="1" applyAlignment="1">
      <alignment horizontal="center" vertical="center"/>
    </xf>
    <xf numFmtId="0" fontId="94" fillId="0" borderId="0" xfId="0" applyFont="1" applyAlignment="1">
      <alignment horizontal="center" vertical="center"/>
    </xf>
    <xf numFmtId="0" fontId="109" fillId="0" borderId="0" xfId="0" applyFont="1" applyAlignment="1">
      <alignment horizontal="center" vertical="center"/>
    </xf>
    <xf numFmtId="0" fontId="87" fillId="7" borderId="0" xfId="0" applyFont="1" applyFill="1" applyAlignment="1">
      <alignment horizontal="center" vertical="center"/>
    </xf>
    <xf numFmtId="0" fontId="110" fillId="0" borderId="0" xfId="0" applyFont="1" applyAlignment="1">
      <alignment horizontal="center" vertical="center"/>
    </xf>
    <xf numFmtId="0" fontId="86" fillId="8" borderId="0" xfId="1" applyFont="1" applyFill="1" applyAlignment="1">
      <alignment horizontal="center" vertical="center"/>
    </xf>
    <xf numFmtId="0" fontId="228" fillId="0" borderId="0" xfId="0" applyFont="1" applyAlignment="1">
      <alignment horizontal="center" vertical="top"/>
    </xf>
    <xf numFmtId="0" fontId="227" fillId="0" borderId="0" xfId="0" applyFont="1" applyAlignment="1">
      <alignment horizontal="right" vertical="center"/>
    </xf>
    <xf numFmtId="0" fontId="229" fillId="0" borderId="0" xfId="0" applyFont="1" applyAlignment="1">
      <alignment vertical="center" wrapText="1"/>
    </xf>
    <xf numFmtId="0" fontId="86" fillId="16" borderId="0" xfId="1" applyFont="1" applyFill="1" applyAlignment="1">
      <alignment horizontal="center" vertical="center"/>
    </xf>
    <xf numFmtId="0" fontId="126" fillId="0" borderId="0" xfId="0" applyFont="1" applyAlignment="1">
      <alignment horizontal="center" vertical="center"/>
    </xf>
    <xf numFmtId="0" fontId="10" fillId="7" borderId="0" xfId="0" applyFont="1" applyFill="1" applyAlignment="1">
      <alignment horizontal="center" vertical="center"/>
    </xf>
    <xf numFmtId="0" fontId="222" fillId="15" borderId="0" xfId="0" applyFont="1" applyFill="1" applyAlignment="1">
      <alignment horizontal="center" vertical="center"/>
    </xf>
    <xf numFmtId="0" fontId="4" fillId="15" borderId="0" xfId="0" applyFont="1" applyFill="1" applyAlignment="1">
      <alignment horizontal="center" vertical="center"/>
    </xf>
    <xf numFmtId="0" fontId="10" fillId="10" borderId="0" xfId="0" applyFont="1" applyFill="1" applyAlignment="1">
      <alignment horizontal="center" vertical="center"/>
    </xf>
    <xf numFmtId="164" fontId="32" fillId="5" borderId="0" xfId="0" applyNumberFormat="1" applyFont="1" applyFill="1" applyAlignment="1">
      <alignment horizontal="center" vertical="center"/>
    </xf>
    <xf numFmtId="0" fontId="4" fillId="11" borderId="0" xfId="0" applyFont="1" applyFill="1" applyAlignment="1">
      <alignment horizontal="center" vertical="center"/>
    </xf>
    <xf numFmtId="0" fontId="174" fillId="0" borderId="0" xfId="1" applyFont="1" applyAlignment="1">
      <alignment horizontal="right" vertical="center"/>
    </xf>
    <xf numFmtId="0" fontId="176" fillId="0" borderId="0" xfId="1" applyFont="1" applyAlignment="1">
      <alignment horizontal="right" vertical="center" indent="1"/>
    </xf>
    <xf numFmtId="0" fontId="176" fillId="0" borderId="0" xfId="1" applyFont="1" applyAlignment="1">
      <alignment horizontal="left" vertical="center"/>
    </xf>
    <xf numFmtId="0" fontId="215" fillId="0" borderId="0" xfId="0" applyFont="1" applyAlignment="1">
      <alignment horizontal="center" vertical="top" wrapText="1"/>
    </xf>
    <xf numFmtId="0" fontId="216" fillId="0" borderId="0" xfId="0" applyFont="1" applyAlignment="1">
      <alignment horizontal="center" wrapText="1"/>
    </xf>
    <xf numFmtId="0" fontId="214" fillId="0" borderId="0" xfId="0" applyFont="1" applyAlignment="1">
      <alignment horizontal="center" vertical="center" wrapText="1"/>
    </xf>
    <xf numFmtId="0" fontId="126" fillId="0" borderId="0" xfId="0" applyFont="1" applyAlignment="1">
      <alignment horizontal="center"/>
    </xf>
    <xf numFmtId="0" fontId="33" fillId="0" borderId="0" xfId="0" applyFont="1" applyAlignment="1">
      <alignment horizontal="center" vertical="center"/>
    </xf>
    <xf numFmtId="0" fontId="4" fillId="9" borderId="0" xfId="0" applyFont="1" applyFill="1" applyAlignment="1">
      <alignment horizontal="center" vertical="center"/>
    </xf>
    <xf numFmtId="2" fontId="1" fillId="0" borderId="0" xfId="0" applyNumberFormat="1" applyFont="1" applyAlignment="1">
      <alignment horizontal="center" vertical="center"/>
    </xf>
    <xf numFmtId="0" fontId="121" fillId="7" borderId="0" xfId="0" applyFont="1" applyFill="1" applyAlignment="1">
      <alignment horizontal="center" vertical="center"/>
    </xf>
    <xf numFmtId="0" fontId="179" fillId="0" borderId="0" xfId="1" applyFont="1" applyAlignment="1">
      <alignment horizontal="left" vertical="center"/>
    </xf>
    <xf numFmtId="0" fontId="123" fillId="0" borderId="0" xfId="1" applyFont="1" applyAlignment="1">
      <alignment horizontal="right" vertical="center" indent="2"/>
    </xf>
    <xf numFmtId="0" fontId="32" fillId="0" borderId="0" xfId="0" applyFont="1" applyAlignment="1">
      <alignment horizontal="right" vertical="center" indent="3"/>
    </xf>
    <xf numFmtId="2" fontId="11" fillId="0" borderId="0" xfId="0" applyNumberFormat="1" applyFont="1" applyAlignment="1">
      <alignment horizontal="center" vertical="center"/>
    </xf>
    <xf numFmtId="0" fontId="4" fillId="11" borderId="17" xfId="0" applyFont="1" applyFill="1" applyBorder="1" applyAlignment="1">
      <alignment horizontal="center" vertical="center"/>
    </xf>
    <xf numFmtId="0" fontId="1" fillId="24" borderId="17" xfId="0" applyFont="1" applyFill="1" applyBorder="1" applyAlignment="1">
      <alignment horizontal="center" vertical="center"/>
    </xf>
    <xf numFmtId="0" fontId="32" fillId="11" borderId="0" xfId="0" applyFont="1" applyFill="1" applyAlignment="1">
      <alignment horizontal="right" vertical="center"/>
    </xf>
    <xf numFmtId="0" fontId="180" fillId="0" borderId="0" xfId="0" applyFont="1" applyAlignment="1">
      <alignment horizontal="right" vertical="center" indent="1"/>
    </xf>
    <xf numFmtId="0" fontId="112" fillId="7" borderId="0" xfId="1" applyFont="1" applyFill="1" applyAlignment="1">
      <alignment horizontal="center" vertical="center"/>
    </xf>
    <xf numFmtId="0" fontId="1" fillId="26" borderId="17" xfId="0" applyFont="1" applyFill="1" applyBorder="1" applyAlignment="1">
      <alignment horizontal="center" vertical="center"/>
    </xf>
    <xf numFmtId="0" fontId="3" fillId="9" borderId="17" xfId="0" applyFont="1" applyFill="1" applyBorder="1" applyAlignment="1">
      <alignment horizontal="center" vertical="center"/>
    </xf>
    <xf numFmtId="0" fontId="1" fillId="22" borderId="17" xfId="0" applyFont="1" applyFill="1" applyBorder="1" applyAlignment="1">
      <alignment horizontal="center" vertical="center"/>
    </xf>
    <xf numFmtId="0" fontId="1" fillId="20" borderId="17" xfId="0" applyFont="1" applyFill="1" applyBorder="1" applyAlignment="1">
      <alignment horizontal="center" vertical="center"/>
    </xf>
    <xf numFmtId="0" fontId="221" fillId="0" borderId="0" xfId="0" applyFont="1" applyAlignment="1">
      <alignment horizontal="right" vertical="center" wrapText="1" indent="1"/>
    </xf>
    <xf numFmtId="0" fontId="4" fillId="0" borderId="17" xfId="0" applyFont="1" applyBorder="1" applyAlignment="1">
      <alignment horizontal="center" vertical="center"/>
    </xf>
    <xf numFmtId="0" fontId="34" fillId="7" borderId="0" xfId="0" applyFont="1" applyFill="1" applyAlignment="1">
      <alignment horizontal="center" vertical="center"/>
    </xf>
    <xf numFmtId="0" fontId="3" fillId="9" borderId="17" xfId="0" applyFont="1" applyFill="1" applyBorder="1" applyAlignment="1">
      <alignment horizontal="center" vertical="center" wrapText="1"/>
    </xf>
    <xf numFmtId="0" fontId="6" fillId="0" borderId="0" xfId="0" applyFont="1" applyAlignment="1">
      <alignment horizontal="center" vertical="center"/>
    </xf>
    <xf numFmtId="0" fontId="19" fillId="9" borderId="0" xfId="0" applyFont="1" applyFill="1" applyAlignment="1">
      <alignment horizontal="right" vertical="center" indent="2"/>
    </xf>
    <xf numFmtId="0" fontId="219" fillId="0" borderId="0" xfId="0" applyFont="1" applyAlignment="1">
      <alignment horizontal="center" vertical="center"/>
    </xf>
    <xf numFmtId="0" fontId="127" fillId="9" borderId="0" xfId="0" applyFont="1" applyFill="1" applyAlignment="1">
      <alignment horizontal="center" vertical="center"/>
    </xf>
    <xf numFmtId="2" fontId="206" fillId="0" borderId="0" xfId="0" applyNumberFormat="1" applyFont="1" applyAlignment="1">
      <alignment horizontal="center" vertical="center"/>
    </xf>
    <xf numFmtId="0" fontId="7" fillId="0" borderId="0" xfId="0" applyFont="1" applyAlignment="1">
      <alignment horizontal="right" vertical="center"/>
    </xf>
    <xf numFmtId="0" fontId="127" fillId="0" borderId="0" xfId="0" applyFont="1" applyAlignment="1">
      <alignment horizontal="center" vertical="center"/>
    </xf>
    <xf numFmtId="0" fontId="97" fillId="5" borderId="0" xfId="0" applyFont="1" applyFill="1" applyAlignment="1">
      <alignment horizontal="center" vertical="center"/>
    </xf>
    <xf numFmtId="0" fontId="251" fillId="8" borderId="26" xfId="0" applyFont="1" applyFill="1" applyBorder="1" applyAlignment="1">
      <alignment horizontal="center" vertical="center"/>
    </xf>
    <xf numFmtId="0" fontId="251" fillId="8" borderId="27" xfId="0" applyFont="1" applyFill="1" applyBorder="1" applyAlignment="1">
      <alignment horizontal="center" vertical="center"/>
    </xf>
    <xf numFmtId="0" fontId="251" fillId="8" borderId="28" xfId="0" applyFont="1" applyFill="1" applyBorder="1" applyAlignment="1">
      <alignment horizontal="center" vertical="center"/>
    </xf>
    <xf numFmtId="0" fontId="251" fillId="21" borderId="26" xfId="0" applyFont="1" applyFill="1" applyBorder="1" applyAlignment="1">
      <alignment horizontal="center" vertical="center"/>
    </xf>
    <xf numFmtId="0" fontId="251" fillId="21" borderId="27" xfId="0" applyFont="1" applyFill="1" applyBorder="1" applyAlignment="1">
      <alignment horizontal="center" vertical="center"/>
    </xf>
    <xf numFmtId="0" fontId="251" fillId="21" borderId="28" xfId="0" applyFont="1" applyFill="1" applyBorder="1" applyAlignment="1">
      <alignment horizontal="center" vertical="center"/>
    </xf>
    <xf numFmtId="0" fontId="251" fillId="34" borderId="26" xfId="0" applyFont="1" applyFill="1" applyBorder="1" applyAlignment="1">
      <alignment horizontal="center" vertical="center"/>
    </xf>
    <xf numFmtId="0" fontId="251" fillId="34" borderId="27" xfId="0" applyFont="1" applyFill="1" applyBorder="1" applyAlignment="1">
      <alignment horizontal="center" vertical="center"/>
    </xf>
    <xf numFmtId="0" fontId="251" fillId="34" borderId="28" xfId="0" applyFont="1" applyFill="1" applyBorder="1" applyAlignment="1">
      <alignment horizontal="center" vertical="center"/>
    </xf>
    <xf numFmtId="0" fontId="252" fillId="0" borderId="33" xfId="6" applyFont="1" applyBorder="1" applyAlignment="1">
      <alignment horizontal="center" vertical="center"/>
    </xf>
    <xf numFmtId="0" fontId="252" fillId="0" borderId="34" xfId="6" applyFont="1" applyBorder="1" applyAlignment="1">
      <alignment horizontal="center" vertical="center"/>
    </xf>
    <xf numFmtId="0" fontId="252" fillId="0" borderId="35" xfId="6" applyFont="1" applyBorder="1" applyAlignment="1">
      <alignment horizontal="center" vertical="center"/>
    </xf>
    <xf numFmtId="0" fontId="253" fillId="0" borderId="33" xfId="6" applyFont="1" applyBorder="1" applyAlignment="1">
      <alignment horizontal="center" vertical="center"/>
    </xf>
    <xf numFmtId="0" fontId="253" fillId="0" borderId="34" xfId="6" applyFont="1" applyBorder="1" applyAlignment="1">
      <alignment horizontal="center" vertical="center"/>
    </xf>
    <xf numFmtId="0" fontId="253" fillId="0" borderId="35" xfId="6" applyFont="1" applyBorder="1" applyAlignment="1">
      <alignment horizontal="center" vertical="center"/>
    </xf>
    <xf numFmtId="0" fontId="254" fillId="0" borderId="4" xfId="6" applyFont="1" applyBorder="1" applyAlignment="1">
      <alignment horizontal="center" vertical="center"/>
    </xf>
    <xf numFmtId="0" fontId="254" fillId="0" borderId="5" xfId="6" applyFont="1" applyBorder="1" applyAlignment="1">
      <alignment horizontal="center" vertical="center"/>
    </xf>
    <xf numFmtId="0" fontId="254" fillId="0" borderId="6" xfId="6" applyFont="1" applyBorder="1" applyAlignment="1">
      <alignment horizontal="center" vertical="center"/>
    </xf>
    <xf numFmtId="0" fontId="253" fillId="0" borderId="2" xfId="6" applyFont="1" applyBorder="1" applyAlignment="1">
      <alignment horizontal="center" vertical="center"/>
    </xf>
    <xf numFmtId="0" fontId="253" fillId="0" borderId="0" xfId="6" applyFont="1" applyAlignment="1">
      <alignment horizontal="center" vertical="center"/>
    </xf>
    <xf numFmtId="0" fontId="253" fillId="0" borderId="3" xfId="6" applyFont="1" applyBorder="1" applyAlignment="1">
      <alignment horizontal="center" vertical="center"/>
    </xf>
    <xf numFmtId="0" fontId="252" fillId="0" borderId="31" xfId="6" applyFont="1" applyBorder="1" applyAlignment="1">
      <alignment horizontal="center" vertical="center"/>
    </xf>
    <xf numFmtId="0" fontId="252" fillId="0" borderId="29" xfId="6" applyFont="1" applyBorder="1" applyAlignment="1">
      <alignment horizontal="center" vertical="center"/>
    </xf>
    <xf numFmtId="0" fontId="252" fillId="0" borderId="30" xfId="6" applyFont="1" applyBorder="1" applyAlignment="1">
      <alignment horizontal="center" vertical="center"/>
    </xf>
    <xf numFmtId="0" fontId="210" fillId="20" borderId="0" xfId="0" applyFont="1" applyFill="1" applyAlignment="1">
      <alignment horizontal="center" vertical="center"/>
    </xf>
    <xf numFmtId="0" fontId="103" fillId="17" borderId="0" xfId="0" applyFont="1" applyFill="1" applyAlignment="1">
      <alignment horizontal="center" vertical="center"/>
    </xf>
    <xf numFmtId="0" fontId="118" fillId="0" borderId="0" xfId="0" applyFont="1" applyAlignment="1">
      <alignment horizontal="center" vertical="center"/>
    </xf>
    <xf numFmtId="0" fontId="10" fillId="6" borderId="0" xfId="0" applyFont="1" applyFill="1" applyAlignment="1">
      <alignment horizontal="center" vertical="center"/>
    </xf>
    <xf numFmtId="0" fontId="14" fillId="15" borderId="0" xfId="0" applyFont="1" applyFill="1" applyAlignment="1">
      <alignment horizontal="center" vertical="center"/>
    </xf>
    <xf numFmtId="0" fontId="151" fillId="6" borderId="0" xfId="1" applyFont="1" applyFill="1" applyAlignment="1">
      <alignment horizontal="center" vertical="center"/>
    </xf>
    <xf numFmtId="0" fontId="37" fillId="0" borderId="0" xfId="0" applyFont="1" applyAlignment="1">
      <alignment horizontal="center" vertical="center"/>
    </xf>
    <xf numFmtId="0" fontId="38" fillId="11" borderId="0" xfId="0" applyFont="1" applyFill="1" applyAlignment="1">
      <alignment horizontal="center" vertical="center"/>
    </xf>
    <xf numFmtId="0" fontId="94" fillId="0" borderId="0" xfId="0" applyFont="1" applyAlignment="1">
      <alignment horizontal="center"/>
    </xf>
    <xf numFmtId="0" fontId="28" fillId="6" borderId="0" xfId="0" applyFont="1" applyFill="1" applyAlignment="1">
      <alignment horizontal="center" vertical="center"/>
    </xf>
    <xf numFmtId="0" fontId="21" fillId="11" borderId="0" xfId="0" applyFont="1" applyFill="1" applyAlignment="1">
      <alignment horizontal="center" vertical="center"/>
    </xf>
    <xf numFmtId="0" fontId="14" fillId="0" borderId="0" xfId="0" applyFont="1" applyAlignment="1">
      <alignment horizontal="center" vertical="center"/>
    </xf>
    <xf numFmtId="0" fontId="37" fillId="5" borderId="0" xfId="0" applyFont="1" applyFill="1" applyAlignment="1">
      <alignment horizontal="center" vertical="center"/>
    </xf>
    <xf numFmtId="0" fontId="99" fillId="6" borderId="0" xfId="1" applyFont="1" applyFill="1" applyAlignment="1">
      <alignment horizontal="center" vertical="center"/>
    </xf>
    <xf numFmtId="0" fontId="14" fillId="11" borderId="0" xfId="0" applyFont="1" applyFill="1" applyAlignment="1">
      <alignment horizontal="center" vertical="center"/>
    </xf>
    <xf numFmtId="0" fontId="31" fillId="6" borderId="0" xfId="0" applyFont="1" applyFill="1" applyAlignment="1">
      <alignment horizontal="center" vertical="center"/>
    </xf>
    <xf numFmtId="0" fontId="95" fillId="0" borderId="0" xfId="0" applyFont="1" applyAlignment="1">
      <alignment horizontal="center" vertical="center"/>
    </xf>
    <xf numFmtId="0" fontId="87" fillId="6" borderId="0" xfId="0" applyFont="1" applyFill="1" applyAlignment="1">
      <alignment horizontal="center" vertical="center"/>
    </xf>
    <xf numFmtId="0" fontId="97" fillId="0" borderId="0" xfId="1" applyFont="1" applyAlignment="1">
      <alignment horizontal="left" vertical="center" indent="2"/>
    </xf>
    <xf numFmtId="0" fontId="186" fillId="0" borderId="0" xfId="1" applyFont="1" applyAlignment="1">
      <alignment horizontal="right" vertical="center"/>
    </xf>
    <xf numFmtId="0" fontId="185" fillId="0" borderId="0" xfId="1" applyFont="1" applyAlignment="1">
      <alignment horizontal="left" vertical="center"/>
    </xf>
    <xf numFmtId="0" fontId="227" fillId="0" borderId="0" xfId="0" applyFont="1" applyAlignment="1">
      <alignment horizontal="right" vertical="center" wrapText="1"/>
    </xf>
    <xf numFmtId="0" fontId="228" fillId="0" borderId="0" xfId="0" applyFont="1" applyAlignment="1">
      <alignment horizontal="center" vertical="top" wrapText="1"/>
    </xf>
    <xf numFmtId="0" fontId="229" fillId="0" borderId="0" xfId="0" applyFont="1" applyAlignment="1">
      <alignment horizontal="left" vertical="center" wrapText="1"/>
    </xf>
    <xf numFmtId="1" fontId="38" fillId="11" borderId="0" xfId="0" applyNumberFormat="1" applyFont="1" applyFill="1" applyAlignment="1">
      <alignment horizontal="center" vertical="center"/>
    </xf>
    <xf numFmtId="0" fontId="225" fillId="0" borderId="0" xfId="0" applyFont="1" applyAlignment="1">
      <alignment horizontal="center" vertical="center" wrapText="1"/>
    </xf>
    <xf numFmtId="0" fontId="217" fillId="0" borderId="0" xfId="0" applyFont="1" applyAlignment="1">
      <alignment horizontal="center" vertical="top" wrapText="1"/>
    </xf>
    <xf numFmtId="0" fontId="226" fillId="0" borderId="0" xfId="0" applyFont="1" applyAlignment="1">
      <alignment horizontal="center" wrapText="1"/>
    </xf>
    <xf numFmtId="0" fontId="166" fillId="0" borderId="0" xfId="1" applyFont="1" applyAlignment="1">
      <alignment horizontal="left" vertical="center"/>
    </xf>
    <xf numFmtId="0" fontId="166" fillId="0" borderId="0" xfId="1" applyFont="1" applyAlignment="1">
      <alignment horizontal="right" vertical="center" indent="1"/>
    </xf>
    <xf numFmtId="0" fontId="38" fillId="0" borderId="0" xfId="0" applyFont="1" applyAlignment="1">
      <alignment horizontal="center" vertical="center"/>
    </xf>
    <xf numFmtId="0" fontId="14" fillId="5" borderId="0" xfId="0" applyFont="1" applyFill="1" applyAlignment="1">
      <alignment horizontal="center" vertical="center"/>
    </xf>
    <xf numFmtId="0" fontId="118" fillId="0" borderId="0" xfId="0" applyFont="1" applyAlignment="1">
      <alignment horizontal="center"/>
    </xf>
    <xf numFmtId="1" fontId="32" fillId="5" borderId="0" xfId="0" applyNumberFormat="1" applyFont="1" applyFill="1" applyAlignment="1">
      <alignment horizontal="center" vertical="center"/>
    </xf>
    <xf numFmtId="0" fontId="97" fillId="0" borderId="0" xfId="1" applyFont="1" applyAlignment="1">
      <alignment horizontal="right" vertical="center" indent="2"/>
    </xf>
    <xf numFmtId="0" fontId="35" fillId="0" borderId="0" xfId="0" applyFont="1" applyAlignment="1">
      <alignment horizontal="center" vertical="center"/>
    </xf>
    <xf numFmtId="0" fontId="21" fillId="5" borderId="0" xfId="0" applyFont="1" applyFill="1" applyAlignment="1">
      <alignment horizontal="center" vertical="center"/>
    </xf>
    <xf numFmtId="0" fontId="37" fillId="0" borderId="0" xfId="0" applyFont="1" applyAlignment="1">
      <alignment horizontal="right" vertical="center" indent="2"/>
    </xf>
    <xf numFmtId="0" fontId="11" fillId="26" borderId="24" xfId="0" applyFont="1" applyFill="1" applyBorder="1" applyAlignment="1">
      <alignment horizontal="center" vertical="center"/>
    </xf>
    <xf numFmtId="0" fontId="11" fillId="26" borderId="25" xfId="0" applyFont="1" applyFill="1" applyBorder="1" applyAlignment="1">
      <alignment horizontal="center" vertical="center"/>
    </xf>
    <xf numFmtId="0" fontId="14" fillId="11" borderId="24" xfId="0" applyFont="1" applyFill="1" applyBorder="1" applyAlignment="1">
      <alignment horizontal="center" vertical="center"/>
    </xf>
    <xf numFmtId="0" fontId="14" fillId="11" borderId="25" xfId="0" applyFont="1" applyFill="1" applyBorder="1" applyAlignment="1">
      <alignment horizontal="center" vertical="center"/>
    </xf>
    <xf numFmtId="0" fontId="11" fillId="24" borderId="24" xfId="0" applyFont="1" applyFill="1" applyBorder="1" applyAlignment="1">
      <alignment horizontal="center" vertical="center"/>
    </xf>
    <xf numFmtId="0" fontId="11" fillId="24" borderId="25" xfId="0" applyFont="1" applyFill="1" applyBorder="1" applyAlignment="1">
      <alignment horizontal="center" vertical="center"/>
    </xf>
    <xf numFmtId="0" fontId="37" fillId="11" borderId="0" xfId="0" applyFont="1" applyFill="1" applyAlignment="1">
      <alignment horizontal="center" vertical="center"/>
    </xf>
    <xf numFmtId="0" fontId="119" fillId="5" borderId="24" xfId="0" applyFont="1" applyFill="1" applyBorder="1" applyAlignment="1">
      <alignment horizontal="center" vertical="center"/>
    </xf>
    <xf numFmtId="0" fontId="119" fillId="5" borderId="25" xfId="0" applyFont="1" applyFill="1" applyBorder="1" applyAlignment="1">
      <alignment horizontal="center" vertical="center"/>
    </xf>
    <xf numFmtId="0" fontId="23" fillId="11" borderId="24" xfId="0" applyFont="1" applyFill="1" applyBorder="1" applyAlignment="1">
      <alignment horizontal="center" vertical="center"/>
    </xf>
    <xf numFmtId="0" fontId="23" fillId="11" borderId="25" xfId="0" applyFont="1" applyFill="1" applyBorder="1" applyAlignment="1">
      <alignment horizontal="center" vertical="center"/>
    </xf>
    <xf numFmtId="0" fontId="11" fillId="20" borderId="24" xfId="0" applyFont="1" applyFill="1" applyBorder="1" applyAlignment="1">
      <alignment horizontal="center" vertical="center"/>
    </xf>
    <xf numFmtId="0" fontId="11" fillId="20" borderId="25" xfId="0" applyFont="1" applyFill="1" applyBorder="1" applyAlignment="1">
      <alignment horizontal="center" vertical="center"/>
    </xf>
    <xf numFmtId="0" fontId="91" fillId="0" borderId="0" xfId="1" applyFont="1" applyAlignment="1">
      <alignment horizontal="right" vertical="center" indent="2"/>
    </xf>
    <xf numFmtId="0" fontId="11" fillId="22" borderId="24" xfId="0" applyFont="1" applyFill="1" applyBorder="1" applyAlignment="1">
      <alignment horizontal="center" vertical="center"/>
    </xf>
    <xf numFmtId="0" fontId="11" fillId="22" borderId="25" xfId="0" applyFont="1" applyFill="1" applyBorder="1" applyAlignment="1">
      <alignment horizontal="center" vertic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118" fillId="0" borderId="0" xfId="0" applyFont="1" applyAlignment="1">
      <alignment horizontal="left"/>
    </xf>
    <xf numFmtId="0" fontId="194" fillId="0" borderId="0" xfId="0" applyFont="1" applyAlignment="1">
      <alignment horizontal="right" vertical="center" indent="2"/>
    </xf>
    <xf numFmtId="0" fontId="112" fillId="6" borderId="0" xfId="1" applyFont="1" applyFill="1" applyAlignment="1">
      <alignment horizontal="center" vertical="center"/>
    </xf>
    <xf numFmtId="0" fontId="34" fillId="6" borderId="0" xfId="0" applyFont="1" applyFill="1" applyAlignment="1">
      <alignment horizontal="center" vertical="center"/>
    </xf>
    <xf numFmtId="0" fontId="23" fillId="5" borderId="0" xfId="0" applyFont="1" applyFill="1" applyAlignment="1">
      <alignment horizontal="right" vertical="center" indent="2"/>
    </xf>
    <xf numFmtId="0" fontId="232" fillId="10" borderId="0" xfId="0" applyFont="1" applyFill="1" applyAlignment="1">
      <alignment horizontal="center" vertical="center"/>
    </xf>
    <xf numFmtId="0" fontId="35" fillId="0" borderId="14" xfId="0" applyFont="1" applyBorder="1" applyAlignment="1">
      <alignment horizontal="center" vertical="center"/>
    </xf>
    <xf numFmtId="0" fontId="17" fillId="0" borderId="0" xfId="0" applyFont="1" applyAlignment="1">
      <alignment horizontal="right" vertical="center"/>
    </xf>
    <xf numFmtId="0" fontId="23" fillId="0" borderId="0" xfId="0" applyFont="1" applyAlignment="1">
      <alignment horizontal="right" vertical="center" indent="2"/>
    </xf>
    <xf numFmtId="0" fontId="10" fillId="0" borderId="0" xfId="0" applyFont="1" applyAlignment="1">
      <alignment horizontal="center" vertical="center"/>
    </xf>
    <xf numFmtId="0" fontId="232" fillId="0" borderId="0" xfId="0" applyFont="1" applyAlignment="1">
      <alignment horizontal="center" vertical="center"/>
    </xf>
    <xf numFmtId="0" fontId="21" fillId="0" borderId="0" xfId="0" applyFont="1" applyAlignment="1">
      <alignment horizontal="center" vertical="center"/>
    </xf>
    <xf numFmtId="0" fontId="99" fillId="30" borderId="0" xfId="1" applyFont="1" applyFill="1" applyAlignment="1">
      <alignment horizontal="center" vertical="center"/>
    </xf>
    <xf numFmtId="0" fontId="100" fillId="0" borderId="0" xfId="0" applyFont="1" applyAlignment="1">
      <alignment horizontal="center" vertical="center"/>
    </xf>
    <xf numFmtId="0" fontId="102" fillId="5" borderId="0" xfId="0" applyFont="1" applyFill="1" applyAlignment="1">
      <alignment horizontal="center" vertical="center"/>
    </xf>
    <xf numFmtId="0" fontId="136" fillId="0" borderId="0" xfId="0" applyFont="1" applyAlignment="1">
      <alignment horizontal="center" vertical="center"/>
    </xf>
    <xf numFmtId="0" fontId="87" fillId="30" borderId="0" xfId="0" applyFont="1" applyFill="1" applyAlignment="1">
      <alignment horizontal="center" vertical="center"/>
    </xf>
    <xf numFmtId="0" fontId="246" fillId="0" borderId="0" xfId="1" applyFont="1" applyAlignment="1">
      <alignment horizontal="left" vertical="center"/>
    </xf>
    <xf numFmtId="0" fontId="245" fillId="0" borderId="0" xfId="1" applyFont="1" applyAlignment="1">
      <alignment horizontal="left" vertical="center"/>
    </xf>
    <xf numFmtId="0" fontId="134" fillId="0" borderId="0" xfId="1" applyFont="1" applyAlignment="1">
      <alignment horizontal="right" vertical="center" indent="2"/>
    </xf>
    <xf numFmtId="0" fontId="244" fillId="0" borderId="0" xfId="1" applyFont="1" applyAlignment="1">
      <alignment horizontal="left" vertical="center"/>
    </xf>
    <xf numFmtId="0" fontId="138" fillId="20" borderId="17" xfId="0" applyFont="1" applyFill="1" applyBorder="1" applyAlignment="1">
      <alignment horizontal="center" vertical="center"/>
    </xf>
    <xf numFmtId="0" fontId="140" fillId="18" borderId="17" xfId="0" applyFont="1" applyFill="1" applyBorder="1" applyAlignment="1">
      <alignment horizontal="center" vertical="center"/>
    </xf>
    <xf numFmtId="0" fontId="102" fillId="0" borderId="0" xfId="0" applyFont="1" applyAlignment="1">
      <alignment horizontal="center" vertical="center"/>
    </xf>
    <xf numFmtId="0" fontId="196" fillId="11" borderId="17" xfId="0" applyFont="1" applyFill="1" applyBorder="1" applyAlignment="1">
      <alignment horizontal="center" vertical="center"/>
    </xf>
    <xf numFmtId="0" fontId="138" fillId="24" borderId="17" xfId="0" applyFont="1" applyFill="1" applyBorder="1" applyAlignment="1">
      <alignment horizontal="center" vertical="center"/>
    </xf>
    <xf numFmtId="0" fontId="102" fillId="33" borderId="0" xfId="0" applyFont="1" applyFill="1" applyAlignment="1">
      <alignment horizontal="center" vertical="center"/>
    </xf>
    <xf numFmtId="0" fontId="112" fillId="30" borderId="0" xfId="1" applyFont="1" applyFill="1" applyAlignment="1">
      <alignment horizontal="center" vertical="center"/>
    </xf>
    <xf numFmtId="0" fontId="138" fillId="26" borderId="17" xfId="0" applyFont="1" applyFill="1" applyBorder="1" applyAlignment="1">
      <alignment horizontal="center" vertical="center"/>
    </xf>
    <xf numFmtId="0" fontId="138" fillId="18" borderId="17" xfId="0" applyFont="1" applyFill="1" applyBorder="1" applyAlignment="1">
      <alignment horizontal="center" vertical="center"/>
    </xf>
    <xf numFmtId="0" fontId="196" fillId="0" borderId="17" xfId="0" applyFont="1" applyBorder="1" applyAlignment="1">
      <alignment horizontal="center" vertical="center"/>
    </xf>
    <xf numFmtId="0" fontId="138" fillId="22" borderId="17" xfId="0" applyFont="1" applyFill="1" applyBorder="1" applyAlignment="1">
      <alignment horizontal="center" vertical="center"/>
    </xf>
    <xf numFmtId="0" fontId="143" fillId="0" borderId="0" xfId="0" applyFont="1" applyAlignment="1">
      <alignment horizontal="center" vertical="center"/>
    </xf>
    <xf numFmtId="0" fontId="138" fillId="0" borderId="0" xfId="0" applyFont="1" applyAlignment="1">
      <alignment horizontal="center" vertical="center"/>
    </xf>
    <xf numFmtId="0" fontId="142" fillId="0" borderId="0" xfId="0" applyFont="1" applyAlignment="1">
      <alignment horizontal="center"/>
    </xf>
    <xf numFmtId="0" fontId="34" fillId="30" borderId="0" xfId="0" applyFont="1" applyFill="1" applyAlignment="1">
      <alignment horizontal="center" vertical="center"/>
    </xf>
    <xf numFmtId="0" fontId="138" fillId="0" borderId="0" xfId="0" applyFont="1" applyAlignment="1">
      <alignment horizontal="center"/>
    </xf>
    <xf numFmtId="0" fontId="196" fillId="18" borderId="0" xfId="0" applyFont="1" applyFill="1" applyAlignment="1">
      <alignment horizontal="right" vertical="center" indent="2"/>
    </xf>
    <xf numFmtId="0" fontId="128" fillId="0" borderId="0" xfId="0" applyFont="1" applyAlignment="1">
      <alignment horizontal="center" vertical="center"/>
    </xf>
    <xf numFmtId="0" fontId="248" fillId="0" borderId="0" xfId="0" applyFont="1" applyAlignment="1">
      <alignment horizontal="center" wrapText="1"/>
    </xf>
    <xf numFmtId="0" fontId="102" fillId="0" borderId="0" xfId="0" applyFont="1" applyAlignment="1">
      <alignment horizontal="right" vertical="center" indent="2"/>
    </xf>
    <xf numFmtId="0" fontId="137" fillId="0" borderId="0" xfId="0" applyFont="1" applyAlignment="1">
      <alignment horizontal="center"/>
    </xf>
    <xf numFmtId="0" fontId="28" fillId="30" borderId="0" xfId="0" applyFont="1" applyFill="1" applyAlignment="1">
      <alignment horizontal="center" vertical="center"/>
    </xf>
    <xf numFmtId="0" fontId="128" fillId="18" borderId="0" xfId="0" applyFont="1" applyFill="1" applyAlignment="1">
      <alignment horizontal="center" vertical="center"/>
    </xf>
    <xf numFmtId="0" fontId="196" fillId="28" borderId="0" xfId="0" applyFont="1" applyFill="1" applyAlignment="1">
      <alignment horizontal="right" vertical="center" indent="2"/>
    </xf>
    <xf numFmtId="0" fontId="121" fillId="10" borderId="0" xfId="0" applyFont="1" applyFill="1" applyAlignment="1">
      <alignment horizontal="center" vertical="center"/>
    </xf>
    <xf numFmtId="0" fontId="177" fillId="0" borderId="0" xfId="0" applyFont="1" applyAlignment="1">
      <alignment horizontal="right" vertical="center" indent="1"/>
    </xf>
    <xf numFmtId="0" fontId="87" fillId="17" borderId="0" xfId="0" applyFont="1" applyFill="1" applyAlignment="1">
      <alignment horizontal="center" vertical="center"/>
    </xf>
    <xf numFmtId="0" fontId="5" fillId="31" borderId="0" xfId="0" applyFont="1" applyFill="1" applyAlignment="1">
      <alignment horizontal="center"/>
    </xf>
    <xf numFmtId="0" fontId="121" fillId="13" borderId="0" xfId="0" applyFont="1" applyFill="1" applyAlignment="1">
      <alignment horizontal="center" vertical="center"/>
    </xf>
    <xf numFmtId="0" fontId="67" fillId="12" borderId="0" xfId="0" applyFont="1" applyFill="1" applyAlignment="1">
      <alignment horizontal="center" vertical="center"/>
    </xf>
    <xf numFmtId="0" fontId="87" fillId="13" borderId="0" xfId="0" applyFont="1" applyFill="1" applyAlignment="1">
      <alignment horizontal="center" vertical="center"/>
    </xf>
    <xf numFmtId="0" fontId="4" fillId="2" borderId="0" xfId="0" applyFont="1" applyFill="1" applyAlignment="1">
      <alignment horizontal="center" vertical="center"/>
    </xf>
    <xf numFmtId="0" fontId="4" fillId="3" borderId="0" xfId="0" applyFont="1" applyFill="1" applyAlignment="1">
      <alignment horizontal="center" vertical="center"/>
    </xf>
    <xf numFmtId="0" fontId="4" fillId="29" borderId="0" xfId="0" applyFont="1" applyFill="1" applyAlignment="1">
      <alignment horizontal="center" vertical="center"/>
    </xf>
    <xf numFmtId="0" fontId="67" fillId="13" borderId="0" xfId="0" applyFont="1" applyFill="1" applyAlignment="1">
      <alignment horizontal="center" vertical="center"/>
    </xf>
    <xf numFmtId="0" fontId="159" fillId="26" borderId="0" xfId="0" applyFont="1" applyFill="1" applyAlignment="1">
      <alignment horizontal="center" vertical="center" textRotation="90"/>
    </xf>
    <xf numFmtId="0" fontId="159" fillId="3" borderId="0" xfId="0" applyFont="1" applyFill="1" applyAlignment="1">
      <alignment horizontal="center" vertical="center" textRotation="90"/>
    </xf>
    <xf numFmtId="0" fontId="159" fillId="20" borderId="0" xfId="0" applyFont="1" applyFill="1" applyAlignment="1">
      <alignment horizontal="center" vertical="center" textRotation="90"/>
    </xf>
    <xf numFmtId="0" fontId="159" fillId="18" borderId="0" xfId="0" applyFont="1" applyFill="1" applyAlignment="1">
      <alignment horizontal="center" vertical="center" textRotation="90"/>
    </xf>
    <xf numFmtId="0" fontId="31" fillId="13" borderId="0" xfId="0" applyFont="1" applyFill="1" applyAlignment="1">
      <alignment horizontal="center" vertical="center"/>
    </xf>
    <xf numFmtId="0" fontId="87" fillId="12" borderId="0" xfId="0" applyFont="1" applyFill="1" applyAlignment="1">
      <alignment horizontal="center" vertical="center"/>
    </xf>
    <xf numFmtId="0" fontId="38" fillId="0" borderId="43" xfId="6" applyFont="1" applyBorder="1" applyAlignment="1">
      <alignment vertical="center"/>
    </xf>
    <xf numFmtId="0" fontId="211" fillId="0" borderId="44" xfId="6" applyFont="1" applyBorder="1" applyAlignment="1">
      <alignment vertical="center"/>
    </xf>
    <xf numFmtId="0" fontId="212" fillId="0" borderId="44" xfId="6" applyFont="1" applyBorder="1" applyAlignment="1">
      <alignment horizontal="center" vertical="center"/>
    </xf>
    <xf numFmtId="0" fontId="212" fillId="0" borderId="45" xfId="6" applyFont="1" applyBorder="1" applyAlignment="1">
      <alignment horizontal="center" vertical="center"/>
    </xf>
    <xf numFmtId="0" fontId="252" fillId="0" borderId="43" xfId="6" applyFont="1" applyBorder="1" applyAlignment="1">
      <alignment horizontal="center" vertical="center"/>
    </xf>
    <xf numFmtId="0" fontId="252" fillId="0" borderId="44" xfId="6" applyFont="1" applyBorder="1" applyAlignment="1">
      <alignment horizontal="center" vertical="center"/>
    </xf>
    <xf numFmtId="0" fontId="252" fillId="0" borderId="45" xfId="6" applyFont="1" applyBorder="1" applyAlignment="1">
      <alignment horizontal="center" vertical="center"/>
    </xf>
    <xf numFmtId="0" fontId="253" fillId="0" borderId="43" xfId="6" applyFont="1" applyBorder="1" applyAlignment="1">
      <alignment horizontal="center" vertical="center"/>
    </xf>
    <xf numFmtId="0" fontId="253" fillId="0" borderId="44" xfId="6" applyFont="1" applyBorder="1" applyAlignment="1">
      <alignment horizontal="center" vertical="center"/>
    </xf>
    <xf numFmtId="0" fontId="253" fillId="0" borderId="45" xfId="6" applyFont="1" applyBorder="1" applyAlignment="1">
      <alignment horizontal="center" vertical="center"/>
    </xf>
    <xf numFmtId="0" fontId="254" fillId="0" borderId="43" xfId="6" applyFont="1" applyBorder="1" applyAlignment="1">
      <alignment horizontal="center" vertical="center"/>
    </xf>
    <xf numFmtId="0" fontId="254" fillId="0" borderId="44" xfId="6" applyFont="1" applyBorder="1" applyAlignment="1">
      <alignment horizontal="center" vertical="center"/>
    </xf>
    <xf numFmtId="0" fontId="254" fillId="0" borderId="45" xfId="6" applyFont="1" applyBorder="1" applyAlignment="1">
      <alignment horizontal="center" vertical="center"/>
    </xf>
    <xf numFmtId="0" fontId="258" fillId="18" borderId="0" xfId="0" applyFont="1" applyFill="1" applyAlignment="1">
      <alignment horizontal="center" vertical="center"/>
    </xf>
  </cellXfs>
  <cellStyles count="14">
    <cellStyle name="Lien hypertexte" xfId="13" builtinId="8"/>
    <cellStyle name="Normal" xfId="0" builtinId="0"/>
    <cellStyle name="Normal 2" xfId="1" xr:uid="{00000000-0005-0000-0000-000001000000}"/>
    <cellStyle name="Normal 3" xfId="2" xr:uid="{00000000-0005-0000-0000-000002000000}"/>
    <cellStyle name="Normal 3 2" xfId="7" xr:uid="{00000000-0005-0000-0000-000003000000}"/>
    <cellStyle name="Normal 4" xfId="3" xr:uid="{00000000-0005-0000-0000-000004000000}"/>
    <cellStyle name="Normal 4 2" xfId="4" xr:uid="{00000000-0005-0000-0000-000005000000}"/>
    <cellStyle name="Normal 5" xfId="6" xr:uid="{00000000-0005-0000-0000-000006000000}"/>
    <cellStyle name="Normal 5 2" xfId="5" xr:uid="{00000000-0005-0000-0000-000007000000}"/>
    <cellStyle name="Normal 5 3" xfId="8" xr:uid="{00000000-0005-0000-0000-000008000000}"/>
    <cellStyle name="Normal 6" xfId="9" xr:uid="{00000000-0005-0000-0000-000009000000}"/>
    <cellStyle name="Normal 7" xfId="10" xr:uid="{00000000-0005-0000-0000-00000A000000}"/>
    <cellStyle name="Normal 8" xfId="11" xr:uid="{00000000-0005-0000-0000-00000B000000}"/>
    <cellStyle name="Normal 8 2" xfId="12" xr:uid="{D828C436-02B8-4434-ADB2-03CCAEB836CD}"/>
  </cellStyles>
  <dxfs count="2630">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val="0"/>
        <i/>
        <color rgb="FFFF0000"/>
      </font>
    </dxf>
    <dxf>
      <font>
        <b/>
        <i/>
        <color rgb="FFFF0000"/>
      </font>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ont>
        <b/>
        <i/>
        <color rgb="FFFF0000"/>
      </font>
    </dxf>
    <dxf>
      <font>
        <b/>
        <i/>
        <color theme="0"/>
      </font>
      <fill>
        <patternFill>
          <bgColor theme="5" tint="-0.499984740745262"/>
        </patternFill>
      </fill>
    </dxf>
    <dxf>
      <font>
        <b/>
        <i/>
        <color rgb="FFFF0000"/>
      </font>
    </dxf>
    <dxf>
      <font>
        <b/>
        <i/>
        <color theme="0"/>
      </font>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color theme="1"/>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color rgb="FF002060"/>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92D050"/>
        </patternFill>
      </fill>
    </dxf>
    <dxf>
      <font>
        <b/>
        <i/>
        <color rgb="FFFF0000"/>
      </font>
    </dxf>
    <dxf>
      <fill>
        <patternFill>
          <bgColor rgb="FF92D050"/>
        </patternFill>
      </fill>
    </dxf>
    <dxf>
      <font>
        <b/>
        <i/>
        <color rgb="FFFF0000"/>
      </font>
    </dxf>
    <dxf>
      <font>
        <b/>
        <i/>
        <color rgb="FFFF0000"/>
      </font>
    </dxf>
    <dxf>
      <font>
        <b/>
        <i/>
        <color rgb="FFFF0000"/>
      </font>
    </dxf>
    <dxf>
      <font>
        <b/>
        <i/>
        <color rgb="FFFF0000"/>
      </font>
    </dxf>
    <dxf>
      <font>
        <b/>
        <i/>
        <color rgb="FFFF0000"/>
      </font>
    </dxf>
    <dxf>
      <font>
        <b/>
        <i/>
        <strike val="0"/>
        <condense val="0"/>
        <extend val="0"/>
        <color indexed="10"/>
      </font>
      <fill>
        <patternFill patternType="none">
          <bgColor indexed="65"/>
        </patternFill>
      </fill>
    </dxf>
    <dxf>
      <font>
        <b/>
        <i/>
        <strike val="0"/>
        <condense val="0"/>
        <extend val="0"/>
        <color indexed="10"/>
      </font>
      <fill>
        <patternFill patternType="none">
          <bgColor indexed="65"/>
        </patternFill>
      </fill>
    </dxf>
    <dxf>
      <font>
        <b/>
        <i/>
        <color rgb="FFFF0000"/>
      </font>
    </dxf>
    <dxf>
      <font>
        <b/>
        <i/>
        <color rgb="FFFF0000"/>
      </font>
    </dxf>
    <dxf>
      <font>
        <b/>
        <i/>
        <strike val="0"/>
        <condense val="0"/>
        <extend val="0"/>
        <color indexed="10"/>
      </font>
      <fill>
        <patternFill patternType="none">
          <bgColor indexed="65"/>
        </patternFill>
      </fill>
    </dxf>
    <dxf>
      <font>
        <b/>
        <i/>
        <strike val="0"/>
        <condense val="0"/>
        <extend val="0"/>
        <color indexed="10"/>
      </font>
      <fill>
        <patternFill patternType="none">
          <bgColor indexed="65"/>
        </patternFill>
      </fill>
    </dxf>
    <dxf>
      <font>
        <b/>
        <i/>
        <color rgb="FFFF0000"/>
      </font>
    </dxf>
    <dxf>
      <font>
        <b/>
        <i/>
        <color rgb="FFFF0000"/>
      </font>
    </dxf>
    <dxf>
      <font>
        <b/>
        <i/>
        <color theme="0"/>
      </font>
      <fill>
        <patternFill>
          <bgColor rgb="FF92D050"/>
        </patternFill>
      </fill>
    </dxf>
    <dxf>
      <font>
        <b/>
        <i/>
        <color theme="0"/>
      </font>
      <fill>
        <patternFill>
          <bgColor rgb="FFFF0000"/>
        </patternFill>
      </fill>
    </dxf>
    <dxf>
      <font>
        <b/>
        <i/>
        <color rgb="FFFF0000"/>
      </font>
    </dxf>
    <dxf>
      <font>
        <b/>
        <i/>
        <color theme="0"/>
      </font>
      <fill>
        <patternFill>
          <bgColor rgb="FF92D050"/>
        </patternFill>
      </fill>
    </dxf>
    <dxf>
      <font>
        <b/>
        <i/>
        <color theme="0"/>
      </font>
      <fill>
        <patternFill>
          <bgColor rgb="FFFF0000"/>
        </patternFill>
      </fill>
    </dxf>
    <dxf>
      <font>
        <b/>
        <i/>
        <color theme="0"/>
      </font>
      <fill>
        <patternFill>
          <bgColor rgb="FF92D050"/>
        </patternFill>
      </fill>
    </dxf>
    <dxf>
      <font>
        <b/>
        <i/>
        <color theme="0"/>
      </font>
      <fill>
        <patternFill>
          <bgColor rgb="FFFF0000"/>
        </patternFill>
      </fill>
    </dxf>
    <dxf>
      <font>
        <b/>
        <i/>
        <color rgb="FFFF0000"/>
      </font>
    </dxf>
    <dxf>
      <font>
        <b/>
        <i/>
        <color rgb="FFFF0000"/>
      </font>
    </dxf>
    <dxf>
      <font>
        <b/>
        <i/>
        <color rgb="FFFF0000"/>
      </font>
    </dxf>
    <dxf>
      <font>
        <b/>
        <i/>
        <color rgb="FF660066"/>
      </font>
      <fill>
        <patternFill patternType="none">
          <bgColor auto="1"/>
        </patternFill>
      </fill>
    </dxf>
    <dxf>
      <font>
        <b/>
        <i/>
        <color rgb="FFFF0000"/>
      </font>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92D050"/>
        </patternFill>
      </fill>
    </dxf>
    <dxf>
      <font>
        <b/>
        <i/>
        <color theme="0"/>
      </font>
      <fill>
        <patternFill>
          <bgColor rgb="FFFF0000"/>
        </patternFill>
      </fill>
    </dxf>
    <dxf>
      <font>
        <b/>
        <i/>
        <color theme="0"/>
      </font>
      <fill>
        <patternFill>
          <bgColor rgb="FF92D050"/>
        </patternFill>
      </fill>
    </dxf>
    <dxf>
      <font>
        <b/>
        <i/>
        <color theme="0"/>
      </font>
      <fill>
        <patternFill>
          <bgColor rgb="FFFF0000"/>
        </patternFill>
      </fill>
    </dxf>
    <dxf>
      <font>
        <b/>
        <i/>
        <color theme="0"/>
      </font>
      <fill>
        <patternFill>
          <bgColor rgb="FF92D050"/>
        </patternFill>
      </fill>
    </dxf>
    <dxf>
      <font>
        <b/>
        <i/>
        <color theme="0"/>
      </font>
      <fill>
        <patternFill>
          <bgColor rgb="FFFF0000"/>
        </patternFill>
      </fill>
    </dxf>
    <dxf>
      <font>
        <b/>
        <i/>
        <color theme="0"/>
      </font>
      <fill>
        <patternFill>
          <bgColor rgb="FF92D050"/>
        </patternFill>
      </fill>
    </dxf>
    <dxf>
      <font>
        <b/>
        <i/>
        <color theme="0"/>
      </font>
      <fill>
        <patternFill>
          <bgColor rgb="FFFF0000"/>
        </patternFill>
      </fill>
    </dxf>
    <dxf>
      <font>
        <b/>
        <i/>
        <color theme="0"/>
      </font>
      <fill>
        <patternFill>
          <bgColor rgb="FF92D050"/>
        </patternFill>
      </fill>
    </dxf>
    <dxf>
      <font>
        <b/>
        <i/>
        <color theme="0"/>
      </font>
      <fill>
        <patternFill>
          <bgColor rgb="FFFF0000"/>
        </patternFill>
      </fill>
    </dxf>
    <dxf>
      <font>
        <b/>
        <i/>
        <color theme="0"/>
      </font>
      <fill>
        <patternFill>
          <bgColor rgb="FF92D050"/>
        </patternFill>
      </fill>
    </dxf>
    <dxf>
      <font>
        <b/>
        <i/>
        <strike val="0"/>
        <color indexed="9"/>
      </font>
      <fill>
        <patternFill>
          <bgColor indexed="10"/>
        </patternFill>
      </fill>
    </dxf>
    <dxf>
      <font>
        <b/>
        <i/>
        <strike val="0"/>
        <condense val="0"/>
        <extend val="0"/>
        <color indexed="10"/>
      </font>
      <fill>
        <patternFill patternType="none">
          <bgColor indexed="65"/>
        </patternFill>
      </fill>
    </dxf>
    <dxf>
      <font>
        <b/>
        <i/>
        <strike val="0"/>
        <color indexed="9"/>
      </font>
      <fill>
        <patternFill>
          <bgColor indexed="10"/>
        </patternFill>
      </fill>
    </dxf>
    <dxf>
      <font>
        <b/>
        <i/>
        <strike val="0"/>
        <condense val="0"/>
        <extend val="0"/>
        <color indexed="10"/>
      </font>
      <fill>
        <patternFill patternType="none">
          <bgColor indexed="65"/>
        </patternFill>
      </fill>
    </dxf>
    <dxf>
      <font>
        <b/>
        <i/>
        <color theme="9" tint="-0.499984740745262"/>
      </font>
      <fill>
        <patternFill patternType="none">
          <bgColor auto="1"/>
        </patternFill>
      </fill>
    </dxf>
    <dxf>
      <font>
        <b/>
        <i/>
        <color theme="9" tint="-0.499984740745262"/>
      </font>
      <fill>
        <patternFill patternType="none">
          <bgColor auto="1"/>
        </patternFill>
      </fill>
    </dxf>
    <dxf>
      <font>
        <b/>
        <i/>
        <color rgb="FFFF0000"/>
      </font>
      <fill>
        <patternFill patternType="none">
          <bgColor auto="1"/>
        </patternFill>
      </fill>
    </dxf>
    <dxf>
      <font>
        <b/>
        <i/>
        <color theme="9" tint="-0.499984740745262"/>
      </font>
      <fill>
        <patternFill patternType="none">
          <bgColor auto="1"/>
        </patternFill>
      </fill>
    </dxf>
    <dxf>
      <font>
        <b/>
        <i/>
        <color rgb="FFFF0000"/>
      </font>
      <fill>
        <patternFill patternType="none">
          <bgColor auto="1"/>
        </patternFill>
      </fill>
    </dxf>
    <dxf>
      <font>
        <b/>
        <i/>
        <color rgb="FFFF0000"/>
      </font>
      <fill>
        <patternFill patternType="none">
          <bgColor auto="1"/>
        </patternFill>
      </fill>
    </dxf>
    <dxf>
      <font>
        <b/>
        <i val="0"/>
        <color theme="9" tint="-0.499984740745262"/>
      </font>
      <fill>
        <patternFill patternType="none">
          <bgColor auto="1"/>
        </patternFill>
      </fill>
    </dxf>
    <dxf>
      <font>
        <b/>
        <i/>
        <color theme="9" tint="-0.499984740745262"/>
      </font>
      <fill>
        <patternFill patternType="none">
          <bgColor auto="1"/>
        </patternFill>
      </fill>
    </dxf>
    <dxf>
      <font>
        <b/>
        <i/>
        <color rgb="FFFF0000"/>
      </font>
      <fill>
        <patternFill patternType="none">
          <bgColor auto="1"/>
        </patternFill>
      </fill>
    </dxf>
    <dxf>
      <font>
        <b/>
        <i/>
        <color rgb="FFFF0000"/>
      </font>
      <fill>
        <patternFill patternType="none">
          <bgColor auto="1"/>
        </patternFill>
      </fill>
    </dxf>
    <dxf>
      <font>
        <b/>
        <i/>
        <color theme="9" tint="-0.499984740745262"/>
      </font>
      <fill>
        <patternFill patternType="none">
          <bgColor auto="1"/>
        </patternFill>
      </fill>
    </dxf>
    <dxf>
      <font>
        <b/>
        <i/>
        <color rgb="FFFF0000"/>
      </font>
      <fill>
        <patternFill patternType="none">
          <bgColor auto="1"/>
        </patternFill>
      </fill>
    </dxf>
    <dxf>
      <font>
        <b/>
        <i/>
        <color theme="9" tint="-0.499984740745262"/>
      </font>
      <fill>
        <patternFill patternType="none">
          <bgColor auto="1"/>
        </patternFill>
      </fill>
    </dxf>
    <dxf>
      <font>
        <b/>
        <i/>
        <color rgb="FFFF0000"/>
      </font>
      <fill>
        <patternFill patternType="none">
          <bgColor auto="1"/>
        </patternFill>
      </fill>
    </dxf>
    <dxf>
      <font>
        <b/>
        <i/>
        <color theme="9" tint="-0.499984740745262"/>
      </font>
      <fill>
        <patternFill patternType="none">
          <bgColor auto="1"/>
        </patternFill>
      </fill>
    </dxf>
    <dxf>
      <font>
        <b/>
        <i/>
        <color rgb="FFFF0000"/>
      </font>
    </dxf>
    <dxf>
      <font>
        <b/>
        <i/>
        <color theme="0"/>
      </font>
      <fill>
        <patternFill>
          <bgColor rgb="FF00B050"/>
        </patternFill>
      </fill>
    </dxf>
    <dxf>
      <font>
        <b/>
        <i/>
        <color rgb="FFFF0000"/>
      </font>
      <fill>
        <patternFill patternType="none">
          <bgColor auto="1"/>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strike val="0"/>
        <color indexed="9"/>
      </font>
      <fill>
        <patternFill>
          <bgColor indexed="10"/>
        </patternFill>
      </fill>
    </dxf>
    <dxf>
      <font>
        <b/>
        <i/>
        <strike val="0"/>
        <condense val="0"/>
        <extend val="0"/>
        <color indexed="10"/>
      </font>
      <fill>
        <patternFill patternType="none">
          <bgColor indexed="65"/>
        </patternFill>
      </fill>
    </dxf>
    <dxf>
      <font>
        <b/>
        <i/>
        <strike val="0"/>
        <color indexed="9"/>
      </font>
      <fill>
        <patternFill>
          <bgColor indexed="10"/>
        </patternFill>
      </fill>
    </dxf>
    <dxf>
      <font>
        <b/>
        <i/>
        <strike val="0"/>
        <condense val="0"/>
        <extend val="0"/>
        <color indexed="10"/>
      </font>
      <fill>
        <patternFill patternType="none">
          <bgColor indexed="65"/>
        </patternFill>
      </fill>
    </dxf>
    <dxf>
      <font>
        <b/>
        <i/>
        <color rgb="FFFF0000"/>
      </font>
    </dxf>
    <dxf>
      <font>
        <b/>
        <i/>
        <color rgb="FFFF0000"/>
      </font>
    </dxf>
    <dxf>
      <font>
        <b/>
        <i/>
        <color rgb="FFFF0000"/>
      </font>
    </dxf>
    <dxf>
      <fill>
        <patternFill>
          <bgColor rgb="FF92D050"/>
        </patternFill>
      </fill>
    </dxf>
    <dxf>
      <fill>
        <patternFill>
          <bgColor rgb="FF92D050"/>
        </patternFill>
      </fill>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strike val="0"/>
        <condense val="0"/>
        <extend val="0"/>
        <color indexed="10"/>
      </font>
      <fill>
        <patternFill patternType="none">
          <bgColor indexed="65"/>
        </patternFill>
      </fill>
    </dxf>
    <dxf>
      <font>
        <b/>
        <i/>
        <strike val="0"/>
        <condense val="0"/>
        <extend val="0"/>
        <color indexed="10"/>
      </font>
      <fill>
        <patternFill patternType="none">
          <bgColor indexed="65"/>
        </patternFill>
      </fill>
    </dxf>
    <dxf>
      <font>
        <b/>
        <i/>
        <color rgb="FFFF0000"/>
      </font>
    </dxf>
    <dxf>
      <font>
        <b/>
        <i/>
        <color rgb="FFFF0000"/>
      </font>
    </dxf>
    <dxf>
      <font>
        <b/>
        <i/>
        <strike val="0"/>
        <condense val="0"/>
        <extend val="0"/>
        <color indexed="10"/>
      </font>
      <fill>
        <patternFill patternType="none">
          <bgColor indexed="65"/>
        </patternFill>
      </fill>
    </dxf>
    <dxf>
      <font>
        <b/>
        <i/>
        <strike val="0"/>
        <condense val="0"/>
        <extend val="0"/>
        <color indexed="10"/>
      </font>
      <fill>
        <patternFill patternType="none">
          <bgColor indexed="65"/>
        </patternFill>
      </fill>
    </dxf>
    <dxf>
      <font>
        <b/>
        <i/>
        <color rgb="FFFF0000"/>
      </font>
    </dxf>
    <dxf>
      <font>
        <b/>
        <i/>
        <color theme="0"/>
      </font>
      <fill>
        <patternFill>
          <bgColor rgb="FF00B050"/>
        </patternFill>
      </fill>
    </dxf>
    <dxf>
      <font>
        <b/>
        <i/>
        <color rgb="FFFF0000"/>
      </font>
    </dxf>
    <dxf>
      <font>
        <b/>
        <i/>
        <color theme="0"/>
      </font>
      <fill>
        <patternFill>
          <bgColor rgb="FF00B050"/>
        </patternFill>
      </fill>
    </dxf>
    <dxf>
      <font>
        <b/>
        <i/>
        <color rgb="FFFF0000"/>
      </font>
    </dxf>
    <dxf>
      <font>
        <b/>
        <i/>
        <color rgb="FFFF0000"/>
      </font>
    </dxf>
    <dxf>
      <font>
        <b/>
        <i/>
        <color rgb="FFFF0000"/>
      </font>
    </dxf>
    <dxf>
      <font>
        <b/>
        <i/>
        <color rgb="FFFF0000"/>
      </font>
    </dxf>
    <dxf>
      <font>
        <b/>
        <i/>
        <color theme="0"/>
      </font>
      <fill>
        <patternFill>
          <bgColor rgb="FF92D050"/>
        </patternFill>
      </fill>
    </dxf>
    <dxf>
      <font>
        <b/>
        <i/>
        <color theme="0"/>
      </font>
      <fill>
        <patternFill>
          <bgColor rgb="FFFF0000"/>
        </patternFill>
      </fill>
    </dxf>
    <dxf>
      <font>
        <b/>
        <i/>
        <color theme="0"/>
      </font>
      <fill>
        <patternFill>
          <bgColor rgb="FF92D050"/>
        </patternFill>
      </fill>
    </dxf>
    <dxf>
      <font>
        <b/>
        <i/>
        <color theme="0"/>
      </font>
      <fill>
        <patternFill>
          <bgColor rgb="FFFF0000"/>
        </patternFill>
      </fill>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002060"/>
      </font>
      <fill>
        <patternFill patternType="none">
          <bgColor auto="1"/>
        </patternFill>
      </fill>
    </dxf>
    <dxf>
      <font>
        <b/>
        <i/>
        <color rgb="FFFF0000"/>
      </font>
    </dxf>
    <dxf>
      <font>
        <b/>
        <i val="0"/>
        <color rgb="FF660066"/>
      </font>
      <fill>
        <patternFill patternType="none">
          <bgColor auto="1"/>
        </patternFill>
      </fill>
    </dxf>
    <dxf>
      <font>
        <b/>
        <i/>
        <color rgb="FFFF0000"/>
      </font>
      <fill>
        <patternFill patternType="none">
          <bgColor auto="1"/>
        </patternFill>
      </fill>
    </dxf>
    <dxf>
      <font>
        <b/>
        <i/>
        <color rgb="FF660066"/>
      </font>
      <fill>
        <patternFill patternType="none">
          <bgColor auto="1"/>
        </patternFill>
      </fill>
    </dxf>
    <dxf>
      <font>
        <b/>
        <i/>
        <color theme="0"/>
      </font>
      <fill>
        <patternFill>
          <bgColor rgb="FFFF0000"/>
        </patternFill>
      </fill>
    </dxf>
    <dxf>
      <font>
        <b/>
        <i/>
        <color theme="0"/>
      </font>
      <fill>
        <patternFill>
          <bgColor rgb="FF92D050"/>
        </patternFill>
      </fill>
    </dxf>
    <dxf>
      <font>
        <b/>
        <i/>
        <color theme="0"/>
      </font>
      <fill>
        <patternFill>
          <bgColor rgb="FFFF0000"/>
        </patternFill>
      </fill>
    </dxf>
    <dxf>
      <font>
        <b/>
        <i/>
        <color theme="0"/>
      </font>
      <fill>
        <patternFill>
          <bgColor rgb="FF92D050"/>
        </patternFill>
      </fill>
    </dxf>
    <dxf>
      <font>
        <b/>
        <i/>
        <color theme="0"/>
      </font>
      <fill>
        <patternFill>
          <bgColor rgb="FFFF0000"/>
        </patternFill>
      </fill>
    </dxf>
    <dxf>
      <font>
        <b/>
        <i/>
        <color theme="0"/>
      </font>
      <fill>
        <patternFill>
          <bgColor rgb="FF92D050"/>
        </patternFill>
      </fill>
    </dxf>
    <dxf>
      <font>
        <b/>
        <i/>
        <color theme="0"/>
      </font>
      <fill>
        <patternFill>
          <bgColor rgb="FFFF0000"/>
        </patternFill>
      </fill>
    </dxf>
    <dxf>
      <font>
        <b/>
        <i/>
        <color theme="0"/>
      </font>
      <fill>
        <patternFill>
          <bgColor rgb="FF92D050"/>
        </patternFill>
      </fill>
    </dxf>
    <dxf>
      <font>
        <b/>
        <i/>
        <color theme="0"/>
      </font>
      <fill>
        <patternFill>
          <bgColor rgb="FFFF0000"/>
        </patternFill>
      </fill>
    </dxf>
    <dxf>
      <font>
        <b/>
        <i/>
        <color theme="0"/>
      </font>
      <fill>
        <patternFill>
          <bgColor rgb="FF92D050"/>
        </patternFill>
      </fill>
    </dxf>
    <dxf>
      <font>
        <b/>
        <i/>
        <color theme="0"/>
      </font>
      <fill>
        <patternFill>
          <bgColor rgb="FFFF0000"/>
        </patternFill>
      </fill>
    </dxf>
    <dxf>
      <font>
        <b/>
        <i/>
        <color theme="0"/>
      </font>
      <fill>
        <patternFill>
          <bgColor rgb="FF92D050"/>
        </patternFill>
      </fill>
    </dxf>
    <dxf>
      <font>
        <b/>
        <i/>
        <strike val="0"/>
        <color indexed="9"/>
      </font>
      <fill>
        <patternFill>
          <bgColor indexed="10"/>
        </patternFill>
      </fill>
    </dxf>
    <dxf>
      <font>
        <b/>
        <i/>
        <strike val="0"/>
        <condense val="0"/>
        <extend val="0"/>
        <color indexed="10"/>
      </font>
      <fill>
        <patternFill patternType="none">
          <bgColor indexed="65"/>
        </patternFill>
      </fill>
    </dxf>
    <dxf>
      <font>
        <b/>
        <i/>
        <strike val="0"/>
        <color indexed="9"/>
      </font>
      <fill>
        <patternFill>
          <bgColor indexed="10"/>
        </patternFill>
      </fill>
    </dxf>
    <dxf>
      <font>
        <b/>
        <i/>
        <strike val="0"/>
        <condense val="0"/>
        <extend val="0"/>
        <color indexed="10"/>
      </font>
      <fill>
        <patternFill patternType="none">
          <bgColor indexed="65"/>
        </patternFill>
      </fill>
    </dxf>
    <dxf>
      <font>
        <b/>
        <i/>
        <strike val="0"/>
        <color indexed="9"/>
      </font>
      <fill>
        <patternFill>
          <bgColor indexed="10"/>
        </patternFill>
      </fill>
    </dxf>
    <dxf>
      <font>
        <b/>
        <i/>
        <strike val="0"/>
        <condense val="0"/>
        <extend val="0"/>
        <color indexed="10"/>
      </font>
      <fill>
        <patternFill patternType="none">
          <bgColor indexed="65"/>
        </patternFill>
      </fill>
    </dxf>
    <dxf>
      <font>
        <b/>
        <i/>
        <strike val="0"/>
        <color indexed="9"/>
      </font>
      <fill>
        <patternFill>
          <bgColor indexed="10"/>
        </patternFill>
      </fill>
    </dxf>
    <dxf>
      <font>
        <b/>
        <i/>
        <strike val="0"/>
        <condense val="0"/>
        <extend val="0"/>
        <color indexed="10"/>
      </font>
      <fill>
        <patternFill patternType="none">
          <bgColor indexed="65"/>
        </patternFill>
      </fill>
    </dxf>
    <dxf>
      <font>
        <b/>
        <i/>
        <color rgb="FFFF0000"/>
      </font>
      <fill>
        <patternFill patternType="none">
          <bgColor auto="1"/>
        </patternFill>
      </fill>
    </dxf>
    <dxf>
      <font>
        <b/>
        <i val="0"/>
        <color rgb="FF660066"/>
      </font>
      <fill>
        <patternFill patternType="none">
          <bgColor auto="1"/>
        </patternFill>
      </fill>
    </dxf>
    <dxf>
      <font>
        <b/>
        <i/>
        <color rgb="FFFF0000"/>
      </font>
      <fill>
        <patternFill patternType="none">
          <bgColor auto="1"/>
        </patternFill>
      </fill>
    </dxf>
    <dxf>
      <font>
        <b/>
        <i/>
        <color rgb="FF660066"/>
      </font>
      <fill>
        <patternFill patternType="none">
          <bgColor auto="1"/>
        </patternFill>
      </fill>
    </dxf>
    <dxf>
      <font>
        <b/>
        <i/>
        <color rgb="FF660066"/>
      </font>
      <fill>
        <patternFill patternType="none">
          <bgColor auto="1"/>
        </patternFill>
      </fill>
    </dxf>
    <dxf>
      <font>
        <b/>
        <i/>
        <color rgb="FFFF0000"/>
      </font>
      <fill>
        <patternFill patternType="none">
          <bgColor auto="1"/>
        </patternFill>
      </fill>
    </dxf>
    <dxf>
      <font>
        <b/>
        <i/>
        <color rgb="FF660066"/>
      </font>
      <fill>
        <patternFill patternType="none">
          <bgColor auto="1"/>
        </patternFill>
      </fill>
    </dxf>
    <dxf>
      <font>
        <b/>
        <i/>
        <color rgb="FFFF0000"/>
      </font>
      <fill>
        <patternFill patternType="none">
          <bgColor auto="1"/>
        </patternFill>
      </fill>
    </dxf>
    <dxf>
      <font>
        <b/>
        <i/>
        <color rgb="FF660066"/>
      </font>
      <fill>
        <patternFill patternType="none">
          <bgColor auto="1"/>
        </patternFill>
      </fill>
    </dxf>
    <dxf>
      <font>
        <b/>
        <i/>
        <color rgb="FF660066"/>
      </font>
      <fill>
        <patternFill patternType="none">
          <bgColor auto="1"/>
        </patternFill>
      </fill>
    </dxf>
    <dxf>
      <font>
        <b/>
        <i/>
        <color rgb="FFFF0000"/>
      </font>
      <fill>
        <patternFill patternType="none">
          <bgColor auto="1"/>
        </patternFill>
      </fill>
    </dxf>
    <dxf>
      <font>
        <b/>
        <i/>
        <color rgb="FFFF0000"/>
      </font>
      <fill>
        <patternFill patternType="none">
          <bgColor auto="1"/>
        </patternFill>
      </fill>
    </dxf>
    <dxf>
      <font>
        <b/>
        <i/>
        <color rgb="FF660066"/>
      </font>
      <fill>
        <patternFill patternType="none">
          <bgColor auto="1"/>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dxf>
    <dxf>
      <font>
        <b/>
        <i/>
        <color rgb="FFFF0000"/>
      </font>
    </dxf>
    <dxf>
      <font>
        <b/>
        <i/>
        <color theme="0"/>
      </font>
      <fill>
        <patternFill>
          <bgColor rgb="FF00B050"/>
        </patternFill>
      </fill>
    </dxf>
    <dxf>
      <font>
        <b/>
        <i/>
        <color rgb="FFFF0000"/>
      </font>
    </dxf>
    <dxf>
      <font>
        <b/>
        <i/>
        <color rgb="FFFF0000"/>
      </font>
    </dxf>
    <dxf>
      <font>
        <b/>
        <i/>
        <color rgb="FFFF0000"/>
      </font>
    </dxf>
    <dxf>
      <font>
        <b/>
        <i/>
        <color rgb="FFFF0000"/>
      </font>
    </dxf>
    <dxf>
      <font>
        <b/>
        <i/>
        <color rgb="FFFF0000"/>
      </font>
    </dxf>
    <dxf>
      <fill>
        <patternFill>
          <bgColor rgb="FF92D050"/>
        </patternFill>
      </fill>
    </dxf>
    <dxf>
      <fill>
        <patternFill>
          <bgColor rgb="FF92D050"/>
        </patternFill>
      </fill>
    </dxf>
    <dxf>
      <fill>
        <patternFill>
          <bgColor rgb="FF92D050"/>
        </patternFill>
      </fill>
    </dxf>
    <dxf>
      <fill>
        <patternFill>
          <bgColor rgb="FF92D050"/>
        </patternFill>
      </fill>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strike val="0"/>
        <condense val="0"/>
        <extend val="0"/>
        <color indexed="10"/>
      </font>
      <fill>
        <patternFill patternType="none">
          <bgColor indexed="65"/>
        </patternFill>
      </fill>
    </dxf>
    <dxf>
      <font>
        <b/>
        <i/>
        <strike val="0"/>
        <condense val="0"/>
        <extend val="0"/>
        <color indexed="10"/>
      </font>
      <fill>
        <patternFill patternType="none">
          <bgColor indexed="65"/>
        </patternFill>
      </fill>
    </dxf>
    <dxf>
      <font>
        <b/>
        <i/>
        <color rgb="FFFF0000"/>
      </font>
    </dxf>
    <dxf>
      <font>
        <b/>
        <i/>
        <color rgb="FFFF0000"/>
      </font>
    </dxf>
    <dxf>
      <font>
        <b/>
        <i/>
        <strike val="0"/>
        <condense val="0"/>
        <extend val="0"/>
        <color indexed="10"/>
      </font>
      <fill>
        <patternFill patternType="none">
          <bgColor indexed="65"/>
        </patternFill>
      </fill>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theme="0"/>
      </font>
      <fill>
        <patternFill>
          <bgColor rgb="FF00B050"/>
        </patternFill>
      </fill>
    </dxf>
    <dxf>
      <font>
        <b/>
        <i/>
        <color theme="0"/>
      </font>
      <fill>
        <patternFill>
          <bgColor rgb="FF92D050"/>
        </patternFill>
      </fill>
    </dxf>
    <dxf>
      <font>
        <b/>
        <i/>
        <color theme="0"/>
      </font>
      <fill>
        <patternFill>
          <bgColor rgb="FFFF0000"/>
        </patternFill>
      </fill>
    </dxf>
    <dxf>
      <font>
        <b/>
        <i/>
        <color theme="0"/>
      </font>
      <fill>
        <patternFill>
          <bgColor rgb="FF92D050"/>
        </patternFill>
      </fill>
    </dxf>
    <dxf>
      <font>
        <b/>
        <i/>
        <color theme="0"/>
      </font>
      <fill>
        <patternFill>
          <bgColor rgb="FFFF0000"/>
        </patternFill>
      </fill>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660066"/>
      </font>
      <fill>
        <patternFill patternType="none">
          <bgColor auto="1"/>
        </patternFill>
      </fill>
    </dxf>
    <dxf>
      <font>
        <b/>
        <i/>
        <color rgb="FFFF0000"/>
      </font>
    </dxf>
    <dxf>
      <font>
        <b/>
        <i/>
        <color rgb="FF660066"/>
      </font>
      <fill>
        <patternFill patternType="none">
          <bgColor auto="1"/>
        </patternFill>
      </fill>
    </dxf>
    <dxf>
      <font>
        <b/>
        <i/>
        <color rgb="FFFF0000"/>
      </font>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strike val="0"/>
        <color indexed="9"/>
      </font>
      <fill>
        <patternFill>
          <bgColor indexed="10"/>
        </patternFill>
      </fill>
    </dxf>
    <dxf>
      <font>
        <b/>
        <i/>
        <strike val="0"/>
        <condense val="0"/>
        <extend val="0"/>
        <color indexed="10"/>
      </font>
      <fill>
        <patternFill patternType="none">
          <bgColor indexed="65"/>
        </patternFill>
      </fill>
    </dxf>
    <dxf>
      <font>
        <b/>
        <i/>
        <strike val="0"/>
        <color indexed="9"/>
      </font>
      <fill>
        <patternFill>
          <bgColor indexed="10"/>
        </patternFill>
      </fill>
    </dxf>
    <dxf>
      <font>
        <b/>
        <i/>
        <strike val="0"/>
        <condense val="0"/>
        <extend val="0"/>
        <color indexed="10"/>
      </font>
      <fill>
        <patternFill patternType="none">
          <bgColor indexed="65"/>
        </patternFill>
      </fill>
    </dxf>
    <dxf>
      <font>
        <b/>
        <i/>
        <strike val="0"/>
        <color indexed="9"/>
      </font>
      <fill>
        <patternFill>
          <bgColor indexed="10"/>
        </patternFill>
      </fill>
    </dxf>
    <dxf>
      <font>
        <b/>
        <i/>
        <strike val="0"/>
        <condense val="0"/>
        <extend val="0"/>
        <color indexed="10"/>
      </font>
      <fill>
        <patternFill patternType="none">
          <bgColor indexed="65"/>
        </patternFill>
      </fill>
    </dxf>
    <dxf>
      <font>
        <b/>
        <i/>
        <color rgb="FFFF0000"/>
      </font>
    </dxf>
    <dxf>
      <font>
        <b/>
        <i/>
        <color theme="0"/>
      </font>
      <fill>
        <patternFill>
          <bgColor rgb="FF00B050"/>
        </patternFill>
      </fill>
    </dxf>
    <dxf>
      <font>
        <b/>
        <i/>
        <color rgb="FFFF0000"/>
      </font>
    </dxf>
    <dxf>
      <font>
        <b/>
        <i/>
        <color rgb="FFFF0000"/>
      </font>
    </dxf>
    <dxf>
      <font>
        <b/>
        <i/>
        <color rgb="FFFF0000"/>
      </font>
      <fill>
        <patternFill patternType="none">
          <bgColor auto="1"/>
        </patternFill>
      </fill>
    </dxf>
    <dxf>
      <fill>
        <patternFill>
          <bgColor rgb="FF92D050"/>
        </patternFill>
      </fill>
    </dxf>
    <dxf>
      <fill>
        <patternFill>
          <bgColor rgb="FF92D050"/>
        </patternFill>
      </fill>
    </dxf>
    <dxf>
      <fill>
        <patternFill>
          <bgColor rgb="FF92D050"/>
        </patternFill>
      </fill>
    </dxf>
    <dxf>
      <font>
        <b/>
        <i/>
        <color rgb="FFFF0000"/>
      </font>
    </dxf>
    <dxf>
      <font>
        <b/>
        <i/>
        <color rgb="FFFF0000"/>
      </font>
    </dxf>
    <dxf>
      <font>
        <b/>
        <i/>
        <color rgb="FFFF0000"/>
      </font>
    </dxf>
    <dxf>
      <font>
        <b/>
        <i/>
        <color rgb="FFFF0000"/>
      </font>
    </dxf>
    <dxf>
      <font>
        <b/>
        <i/>
        <color rgb="FFFF0000"/>
      </font>
    </dxf>
    <dxf>
      <font>
        <b/>
        <i/>
        <color rgb="FFFF0000"/>
      </font>
    </dxf>
    <dxf>
      <font>
        <b/>
        <i/>
        <strike val="0"/>
        <condense val="0"/>
        <extend val="0"/>
        <color indexed="10"/>
      </font>
      <fill>
        <patternFill patternType="none">
          <bgColor indexed="65"/>
        </patternFill>
      </fill>
    </dxf>
    <dxf>
      <font>
        <b/>
        <i/>
        <strike val="0"/>
        <condense val="0"/>
        <extend val="0"/>
        <color indexed="10"/>
      </font>
      <fill>
        <patternFill patternType="none">
          <bgColor indexed="65"/>
        </patternFill>
      </fill>
    </dxf>
    <dxf>
      <font>
        <b/>
        <i/>
        <color rgb="FFFF0000"/>
      </font>
    </dxf>
    <dxf>
      <font>
        <b/>
        <i/>
        <color rgb="FFFF0000"/>
      </font>
    </dxf>
    <dxf>
      <font>
        <b/>
        <i/>
        <strike val="0"/>
        <condense val="0"/>
        <extend val="0"/>
        <color indexed="10"/>
      </font>
      <fill>
        <patternFill patternType="none">
          <bgColor indexed="65"/>
        </patternFill>
      </fill>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theme="0"/>
      </font>
      <fill>
        <patternFill>
          <bgColor rgb="FF00B050"/>
        </patternFill>
      </fill>
    </dxf>
    <dxf>
      <font>
        <b/>
        <i/>
        <color rgb="FFFF0000"/>
      </font>
    </dxf>
    <dxf>
      <font>
        <b/>
        <i/>
        <color rgb="FFFF0000"/>
      </font>
    </dxf>
    <dxf>
      <font>
        <b/>
        <i/>
        <color rgb="FFFF0000"/>
      </font>
    </dxf>
    <dxf>
      <font>
        <b/>
        <i/>
        <color rgb="FFFF0000"/>
      </font>
    </dxf>
    <dxf>
      <font>
        <b/>
        <i/>
        <color rgb="FFFF0000"/>
      </font>
    </dxf>
    <dxf>
      <font>
        <b/>
        <i/>
        <color rgb="FF660066"/>
      </font>
      <fill>
        <patternFill>
          <bgColor rgb="FF92D050"/>
        </patternFill>
      </fill>
    </dxf>
    <dxf>
      <font>
        <b/>
        <i/>
        <color theme="0"/>
      </font>
      <fill>
        <patternFill>
          <bgColor rgb="FFFF0000"/>
        </patternFill>
      </fill>
    </dxf>
    <dxf>
      <font>
        <b/>
        <i/>
        <color rgb="FF660066"/>
      </font>
      <fill>
        <patternFill>
          <bgColor rgb="FF92D050"/>
        </patternFill>
      </fill>
    </dxf>
    <dxf>
      <font>
        <b/>
        <i/>
        <color theme="0"/>
      </font>
      <fill>
        <patternFill>
          <bgColor rgb="FFFF0000"/>
        </patternFill>
      </fill>
    </dxf>
    <dxf>
      <font>
        <b/>
        <i/>
        <color rgb="FF660066"/>
      </font>
      <fill>
        <patternFill>
          <bgColor rgb="FF92D050"/>
        </patternFill>
      </fill>
    </dxf>
    <dxf>
      <font>
        <b/>
        <i/>
        <color theme="0"/>
      </font>
      <fill>
        <patternFill>
          <bgColor rgb="FFFF000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92D050"/>
        </patternFill>
      </fill>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strike val="0"/>
        <color indexed="9"/>
      </font>
      <fill>
        <patternFill>
          <bgColor indexed="10"/>
        </patternFill>
      </fill>
    </dxf>
    <dxf>
      <font>
        <b/>
        <i/>
        <strike val="0"/>
        <condense val="0"/>
        <extend val="0"/>
        <color indexed="10"/>
      </font>
      <fill>
        <patternFill patternType="none">
          <bgColor indexed="65"/>
        </patternFill>
      </fill>
    </dxf>
    <dxf>
      <font>
        <b/>
        <i/>
        <strike val="0"/>
        <color indexed="9"/>
      </font>
      <fill>
        <patternFill>
          <bgColor indexed="10"/>
        </patternFill>
      </fill>
    </dxf>
    <dxf>
      <font>
        <b/>
        <i/>
        <strike val="0"/>
        <condense val="0"/>
        <extend val="0"/>
        <color indexed="10"/>
      </font>
      <fill>
        <patternFill patternType="none">
          <bgColor indexed="65"/>
        </patternFill>
      </fill>
    </dxf>
    <dxf>
      <font>
        <b/>
        <i/>
        <strike val="0"/>
        <color indexed="9"/>
      </font>
      <fill>
        <patternFill>
          <bgColor indexed="10"/>
        </patternFill>
      </fill>
    </dxf>
    <dxf>
      <font>
        <b/>
        <i/>
        <strike val="0"/>
        <condense val="0"/>
        <extend val="0"/>
        <color indexed="10"/>
      </font>
      <fill>
        <patternFill patternType="none">
          <bgColor indexed="65"/>
        </patternFill>
      </fill>
    </dxf>
    <dxf>
      <font>
        <b/>
        <i/>
        <color rgb="FFFF0000"/>
      </font>
    </dxf>
    <dxf>
      <font>
        <b/>
        <i/>
        <color rgb="FFFF0000"/>
      </font>
    </dxf>
    <dxf>
      <font>
        <b/>
        <i/>
        <color rgb="FFFF0000"/>
      </font>
    </dxf>
    <dxf>
      <font>
        <b/>
        <i/>
        <color rgb="FFFF0000"/>
      </font>
      <fill>
        <patternFill patternType="none">
          <bgColor auto="1"/>
        </patternFill>
      </fill>
    </dxf>
    <dxf>
      <font>
        <b/>
        <i/>
        <color rgb="FF660066"/>
      </font>
      <fill>
        <patternFill patternType="none">
          <bgColor auto="1"/>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rgb="FF660066"/>
      </font>
      <fill>
        <patternFill patternType="none">
          <bgColor auto="1"/>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rgb="FF660066"/>
      </font>
      <fill>
        <patternFill patternType="none">
          <bgColor auto="1"/>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rgb="FF660066"/>
      </font>
      <fill>
        <patternFill patternType="none">
          <bgColor auto="1"/>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rgb="FF660066"/>
      </font>
      <fill>
        <patternFill patternType="none">
          <bgColor auto="1"/>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rgb="FF660066"/>
      </font>
      <fill>
        <patternFill patternType="none">
          <bgColor auto="1"/>
        </patternFill>
      </fill>
    </dxf>
    <dxf>
      <font>
        <b/>
        <i/>
        <color rgb="FF660066"/>
      </font>
      <fill>
        <patternFill patternType="none">
          <bgColor auto="1"/>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rgb="FF660066"/>
      </font>
      <fill>
        <patternFill patternType="none">
          <bgColor auto="1"/>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rgb="FF660066"/>
      </font>
      <fill>
        <patternFill patternType="none">
          <bgColor auto="1"/>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rgb="FF660066"/>
      </font>
      <fill>
        <patternFill patternType="none">
          <bgColor auto="1"/>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rgb="FF660066"/>
      </font>
      <fill>
        <patternFill patternType="none">
          <bgColor auto="1"/>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rgb="FF660066"/>
      </font>
      <fill>
        <patternFill patternType="none">
          <bgColor auto="1"/>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rgb="FF660066"/>
      </font>
      <fill>
        <patternFill patternType="none">
          <bgColor auto="1"/>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rgb="FF660066"/>
      </font>
      <fill>
        <patternFill patternType="none">
          <bgColor auto="1"/>
        </patternFill>
      </fill>
    </dxf>
    <dxf>
      <font>
        <b/>
        <i/>
        <color rgb="FF660066"/>
      </font>
      <fill>
        <patternFill patternType="none">
          <bgColor auto="1"/>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rgb="FF660066"/>
      </font>
      <fill>
        <patternFill patternType="none">
          <bgColor auto="1"/>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rgb="FF660066"/>
      </font>
      <fill>
        <patternFill patternType="none">
          <bgColor auto="1"/>
        </patternFill>
      </fill>
    </dxf>
    <dxf>
      <font>
        <b/>
        <i/>
        <color rgb="FF660066"/>
      </font>
      <fill>
        <patternFill patternType="none">
          <bgColor auto="1"/>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rgb="FF660066"/>
      </font>
      <fill>
        <patternFill patternType="none">
          <bgColor auto="1"/>
        </patternFill>
      </fill>
    </dxf>
    <dxf>
      <font>
        <b/>
        <i/>
        <color rgb="FF660066"/>
      </font>
      <fill>
        <patternFill patternType="none">
          <bgColor auto="1"/>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rgb="FF660066"/>
      </font>
      <fill>
        <patternFill patternType="none">
          <bgColor auto="1"/>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rgb="FF660066"/>
      </font>
      <fill>
        <patternFill patternType="none">
          <bgColor auto="1"/>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rgb="FF660066"/>
      </font>
      <fill>
        <patternFill patternType="none">
          <bgColor auto="1"/>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dxf>
    <dxf>
      <font>
        <b/>
        <i/>
        <color theme="0"/>
      </font>
      <fill>
        <patternFill>
          <bgColor rgb="FF00B050"/>
        </patternFill>
      </fill>
    </dxf>
    <dxf>
      <fill>
        <patternFill>
          <bgColor rgb="FF92D050"/>
        </patternFill>
      </fill>
    </dxf>
    <dxf>
      <font>
        <b/>
        <i/>
        <color rgb="FFFF0000"/>
      </font>
    </dxf>
    <dxf>
      <fill>
        <patternFill>
          <bgColor rgb="FF92D050"/>
        </patternFill>
      </fill>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strike val="0"/>
        <condense val="0"/>
        <extend val="0"/>
        <color indexed="10"/>
      </font>
      <fill>
        <patternFill patternType="none">
          <bgColor indexed="65"/>
        </patternFill>
      </fill>
    </dxf>
    <dxf>
      <font>
        <b/>
        <i/>
        <strike val="0"/>
        <condense val="0"/>
        <extend val="0"/>
        <color indexed="10"/>
      </font>
      <fill>
        <patternFill patternType="none">
          <bgColor indexed="65"/>
        </patternFill>
      </fill>
    </dxf>
    <dxf>
      <font>
        <b/>
        <i/>
        <color rgb="FFFF0000"/>
      </font>
    </dxf>
    <dxf>
      <font>
        <b/>
        <i/>
        <color rgb="FFFF0000"/>
      </font>
    </dxf>
    <dxf>
      <font>
        <b/>
        <i/>
        <strike val="0"/>
        <condense val="0"/>
        <extend val="0"/>
        <color indexed="10"/>
      </font>
      <fill>
        <patternFill patternType="none">
          <bgColor indexed="65"/>
        </patternFill>
      </fill>
    </dxf>
    <dxf>
      <font>
        <b/>
        <i/>
        <strike val="0"/>
        <condense val="0"/>
        <extend val="0"/>
        <color indexed="10"/>
      </font>
      <fill>
        <patternFill patternType="none">
          <bgColor indexed="65"/>
        </patternFill>
      </fill>
    </dxf>
    <dxf>
      <font>
        <b/>
        <i/>
        <color rgb="FFFF0000"/>
      </font>
    </dxf>
    <dxf>
      <font>
        <b/>
        <i/>
        <color theme="0"/>
      </font>
      <fill>
        <patternFill>
          <bgColor rgb="FF00B050"/>
        </patternFill>
      </fill>
    </dxf>
    <dxf>
      <font>
        <b/>
        <i/>
        <color rgb="FFFF0000"/>
      </font>
    </dxf>
    <dxf>
      <font>
        <b/>
        <i/>
        <color theme="0"/>
      </font>
      <fill>
        <patternFill>
          <bgColor rgb="FF00B050"/>
        </patternFill>
      </fill>
    </dxf>
    <dxf>
      <font>
        <b/>
        <i/>
        <color rgb="FFFF0000"/>
      </font>
    </dxf>
    <dxf>
      <font>
        <b/>
        <i/>
        <color theme="0"/>
      </font>
      <fill>
        <patternFill>
          <bgColor rgb="FF00B050"/>
        </patternFill>
      </fill>
    </dxf>
    <dxf>
      <font>
        <b/>
        <i/>
        <color rgb="FFFF0000"/>
      </font>
    </dxf>
    <dxf>
      <font>
        <b/>
        <i/>
        <color theme="0"/>
      </font>
      <fill>
        <patternFill>
          <bgColor rgb="FF00B050"/>
        </patternFill>
      </fill>
    </dxf>
    <dxf>
      <font>
        <b/>
        <i/>
        <color rgb="FFFF0000"/>
      </font>
    </dxf>
    <dxf>
      <font>
        <b/>
        <i/>
        <color rgb="FFFF0000"/>
      </font>
    </dxf>
    <dxf>
      <font>
        <b/>
        <i/>
        <color theme="0"/>
      </font>
      <fill>
        <patternFill>
          <bgColor rgb="FF00B050"/>
        </patternFill>
      </fill>
    </dxf>
    <dxf>
      <font>
        <b/>
        <i/>
        <color rgb="FFFF0000"/>
      </font>
    </dxf>
    <dxf>
      <font>
        <b/>
        <i/>
        <color rgb="FFFF0000"/>
      </font>
    </dxf>
    <dxf>
      <font>
        <b/>
        <i/>
        <color rgb="FFFF0000"/>
      </font>
    </dxf>
    <dxf>
      <font>
        <b/>
        <i/>
        <color theme="0"/>
      </font>
      <fill>
        <patternFill>
          <bgColor rgb="FF00B050"/>
        </patternFill>
      </fill>
    </dxf>
    <dxf>
      <font>
        <b/>
        <i/>
        <color rgb="FFFF0000"/>
      </font>
    </dxf>
    <dxf>
      <font>
        <b/>
        <i/>
        <color theme="0"/>
      </font>
      <fill>
        <patternFill>
          <bgColor rgb="FF00B050"/>
        </patternFill>
      </fill>
    </dxf>
    <dxf>
      <font>
        <b/>
        <i/>
        <color rgb="FFFF0000"/>
      </font>
    </dxf>
    <dxf>
      <font>
        <b/>
        <i/>
        <color rgb="FFFF0000"/>
      </font>
    </dxf>
    <dxf>
      <font>
        <b/>
        <i/>
        <color rgb="FFFF0000"/>
      </font>
    </dxf>
    <dxf>
      <font>
        <b/>
        <i/>
        <color rgb="FFFF0000"/>
      </font>
    </dxf>
    <dxf>
      <font>
        <b/>
        <i/>
        <color theme="0"/>
      </font>
      <fill>
        <patternFill>
          <bgColor rgb="FF92D050"/>
        </patternFill>
      </fill>
    </dxf>
    <dxf>
      <font>
        <b/>
        <i/>
        <color theme="0"/>
      </font>
      <fill>
        <patternFill>
          <bgColor rgb="FFFF0000"/>
        </patternFill>
      </fill>
    </dxf>
    <dxf>
      <font>
        <b/>
        <i/>
        <color theme="0"/>
      </font>
      <fill>
        <patternFill>
          <bgColor rgb="FF92D050"/>
        </patternFill>
      </fill>
    </dxf>
    <dxf>
      <font>
        <b/>
        <i/>
        <color theme="0"/>
      </font>
      <fill>
        <patternFill>
          <bgColor rgb="FFFF0000"/>
        </patternFill>
      </fill>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002060"/>
      </font>
      <fill>
        <patternFill patternType="none">
          <bgColor auto="1"/>
        </patternFill>
      </fill>
    </dxf>
    <dxf>
      <font>
        <b/>
        <i/>
        <color rgb="FF002060"/>
      </font>
      <fill>
        <patternFill patternType="none">
          <bgColor auto="1"/>
        </patternFill>
      </fill>
    </dxf>
    <dxf>
      <font>
        <b/>
        <i/>
        <color theme="0"/>
      </font>
      <fill>
        <patternFill>
          <bgColor rgb="FFFF0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92D050"/>
        </patternFill>
      </fill>
    </dxf>
    <dxf>
      <font>
        <b/>
        <i/>
        <strike val="0"/>
        <color indexed="9"/>
      </font>
      <fill>
        <patternFill>
          <bgColor indexed="10"/>
        </patternFill>
      </fill>
    </dxf>
    <dxf>
      <font>
        <b/>
        <i/>
        <strike val="0"/>
        <condense val="0"/>
        <extend val="0"/>
        <color indexed="10"/>
      </font>
      <fill>
        <patternFill patternType="none">
          <bgColor indexed="65"/>
        </patternFill>
      </fill>
    </dxf>
    <dxf>
      <font>
        <b/>
        <i/>
        <strike val="0"/>
        <color indexed="9"/>
      </font>
      <fill>
        <patternFill>
          <bgColor indexed="10"/>
        </patternFill>
      </fill>
    </dxf>
    <dxf>
      <font>
        <b/>
        <i/>
        <strike val="0"/>
        <condense val="0"/>
        <extend val="0"/>
        <color indexed="10"/>
      </font>
      <fill>
        <patternFill patternType="none">
          <bgColor indexed="65"/>
        </patternFill>
      </fill>
    </dxf>
    <dxf>
      <font>
        <b/>
        <i/>
        <strike val="0"/>
        <color indexed="9"/>
      </font>
      <fill>
        <patternFill>
          <bgColor indexed="10"/>
        </patternFill>
      </fill>
    </dxf>
    <dxf>
      <font>
        <b/>
        <i/>
        <strike val="0"/>
        <condense val="0"/>
        <extend val="0"/>
        <color indexed="10"/>
      </font>
      <fill>
        <patternFill patternType="none">
          <bgColor indexed="65"/>
        </patternFill>
      </fill>
    </dxf>
    <dxf>
      <font>
        <b/>
        <i/>
        <color rgb="FF002060"/>
      </font>
      <fill>
        <patternFill patternType="none">
          <bgColor auto="1"/>
        </patternFill>
      </fill>
    </dxf>
    <dxf>
      <font>
        <b/>
        <i/>
        <color rgb="FFFF0000"/>
      </font>
      <fill>
        <patternFill patternType="none">
          <bgColor auto="1"/>
        </patternFill>
      </fill>
    </dxf>
    <dxf>
      <font>
        <b/>
        <i/>
        <color rgb="FF002060"/>
      </font>
      <fill>
        <patternFill patternType="none">
          <bgColor auto="1"/>
        </patternFill>
      </fill>
    </dxf>
    <dxf>
      <font>
        <b/>
        <i/>
        <color rgb="FFFF0000"/>
      </font>
      <fill>
        <patternFill patternType="none">
          <bgColor auto="1"/>
        </patternFill>
      </fill>
    </dxf>
    <dxf>
      <font>
        <b/>
        <i/>
        <color rgb="FFFF0000"/>
      </font>
      <fill>
        <patternFill patternType="none">
          <bgColor auto="1"/>
        </patternFill>
      </fill>
    </dxf>
    <dxf>
      <font>
        <b/>
        <i val="0"/>
        <color rgb="FF002060"/>
      </font>
      <fill>
        <patternFill patternType="none">
          <bgColor auto="1"/>
        </patternFill>
      </fill>
    </dxf>
    <dxf>
      <font>
        <b/>
        <i/>
        <color rgb="FFFF0000"/>
      </font>
      <fill>
        <patternFill patternType="none">
          <bgColor auto="1"/>
        </patternFill>
      </fill>
    </dxf>
    <dxf>
      <font>
        <b/>
        <i/>
        <color rgb="FF002060"/>
      </font>
      <fill>
        <patternFill patternType="none">
          <bgColor auto="1"/>
        </patternFill>
      </fill>
    </dxf>
    <dxf>
      <font>
        <b/>
        <i/>
        <color rgb="FFFF0000"/>
      </font>
      <fill>
        <patternFill patternType="none">
          <bgColor auto="1"/>
        </patternFill>
      </fill>
    </dxf>
    <dxf>
      <font>
        <b/>
        <i/>
        <color rgb="FF002060"/>
      </font>
      <fill>
        <patternFill patternType="none">
          <bgColor auto="1"/>
        </patternFill>
      </fill>
    </dxf>
    <dxf>
      <font>
        <b/>
        <i/>
        <color rgb="FFFF0000"/>
      </font>
      <fill>
        <patternFill patternType="none">
          <bgColor auto="1"/>
        </patternFill>
      </fill>
    </dxf>
    <dxf>
      <font>
        <b/>
        <i/>
        <color rgb="FF002060"/>
      </font>
      <fill>
        <patternFill patternType="none">
          <bgColor auto="1"/>
        </patternFill>
      </fill>
    </dxf>
    <dxf>
      <font>
        <b/>
        <i/>
        <color rgb="FF002060"/>
      </font>
      <fill>
        <patternFill patternType="none">
          <bgColor auto="1"/>
        </patternFill>
      </fill>
    </dxf>
    <dxf>
      <font>
        <b/>
        <i/>
        <color rgb="FFFF0000"/>
      </font>
    </dxf>
    <dxf>
      <font>
        <b/>
        <i/>
        <color theme="0"/>
      </font>
      <fill>
        <patternFill>
          <bgColor rgb="FF00B050"/>
        </patternFill>
      </fill>
    </dxf>
    <dxf>
      <font>
        <b/>
        <i/>
        <color rgb="FFFF0000"/>
      </font>
    </dxf>
    <dxf>
      <font>
        <b/>
        <i/>
        <color theme="0"/>
      </font>
      <fill>
        <patternFill>
          <bgColor rgb="FF00B050"/>
        </patternFill>
      </fill>
    </dxf>
    <dxf>
      <font>
        <b/>
        <i/>
        <color rgb="FFFF0000"/>
      </font>
    </dxf>
    <dxf>
      <font>
        <b/>
        <i/>
        <color theme="0"/>
      </font>
      <fill>
        <patternFill>
          <bgColor rgb="FF00B050"/>
        </patternFill>
      </fill>
    </dxf>
    <dxf>
      <font>
        <b/>
        <i/>
        <color rgb="FFFF0000"/>
      </font>
    </dxf>
    <dxf>
      <font>
        <b/>
        <i/>
        <color theme="0"/>
      </font>
      <fill>
        <patternFill>
          <bgColor rgb="FF00B050"/>
        </patternFill>
      </fill>
    </dxf>
    <dxf>
      <font>
        <b/>
        <i/>
        <color rgb="FFFF0000"/>
      </font>
    </dxf>
    <dxf>
      <font>
        <b/>
        <i/>
        <color theme="0"/>
      </font>
      <fill>
        <patternFill>
          <bgColor rgb="FF00B050"/>
        </patternFill>
      </fill>
    </dxf>
    <dxf>
      <font>
        <b/>
        <i/>
        <color rgb="FFFF0000"/>
      </font>
    </dxf>
    <dxf>
      <font>
        <b/>
        <i/>
        <color theme="0"/>
      </font>
      <fill>
        <patternFill>
          <bgColor rgb="FF00B050"/>
        </patternFill>
      </fill>
    </dxf>
    <dxf>
      <font>
        <b/>
        <i/>
        <color rgb="FFFF0000"/>
      </font>
    </dxf>
    <dxf>
      <font>
        <b/>
        <i/>
        <color theme="0"/>
      </font>
      <fill>
        <patternFill>
          <bgColor rgb="FF00B050"/>
        </patternFill>
      </fill>
    </dxf>
    <dxf>
      <font>
        <b/>
        <i/>
        <color rgb="FFFF0000"/>
      </font>
    </dxf>
    <dxf>
      <font>
        <b/>
        <i/>
        <color theme="0"/>
      </font>
      <fill>
        <patternFill>
          <bgColor rgb="FF00B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dxf>
    <dxf>
      <font>
        <b/>
        <i/>
        <color rgb="FFFF0000"/>
      </font>
    </dxf>
    <dxf>
      <font>
        <b/>
        <i/>
        <color rgb="FFFF0000"/>
      </font>
    </dxf>
    <dxf>
      <font>
        <b/>
        <i/>
        <color rgb="FFFF0000"/>
      </font>
    </dxf>
    <dxf>
      <font>
        <b/>
        <i/>
        <color theme="0"/>
      </font>
      <fill>
        <patternFill>
          <bgColor rgb="FF00B050"/>
        </patternFill>
      </fill>
    </dxf>
    <dxf>
      <font>
        <b/>
        <i/>
        <color rgb="FF002060"/>
      </font>
      <fill>
        <patternFill patternType="none">
          <bgColor auto="1"/>
        </patternFill>
      </fill>
    </dxf>
    <dxf>
      <font>
        <b/>
        <i/>
        <color rgb="FFFF0000"/>
      </font>
      <fill>
        <patternFill patternType="none">
          <bgColor auto="1"/>
        </patternFill>
      </fill>
    </dxf>
    <dxf>
      <font>
        <b/>
        <i/>
        <color rgb="FFFF0000"/>
      </font>
    </dxf>
    <dxf>
      <font>
        <b/>
        <i/>
        <color rgb="FFFF0000"/>
      </font>
    </dxf>
    <dxf>
      <font>
        <b/>
        <i/>
        <strike val="0"/>
        <color indexed="9"/>
      </font>
      <fill>
        <patternFill>
          <bgColor indexed="10"/>
        </patternFill>
      </fill>
    </dxf>
    <dxf>
      <font>
        <b/>
        <i/>
        <strike val="0"/>
        <condense val="0"/>
        <extend val="0"/>
        <color indexed="10"/>
      </font>
      <fill>
        <patternFill patternType="none">
          <bgColor indexed="65"/>
        </patternFill>
      </fill>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strike val="0"/>
        <condense val="0"/>
        <extend val="0"/>
        <color indexed="10"/>
      </font>
      <fill>
        <patternFill patternType="none">
          <bgColor indexed="65"/>
        </patternFill>
      </fill>
    </dxf>
    <dxf>
      <font>
        <b/>
        <i/>
        <strike val="0"/>
        <condense val="0"/>
        <extend val="0"/>
        <color indexed="10"/>
      </font>
      <fill>
        <patternFill patternType="none">
          <bgColor indexed="65"/>
        </patternFill>
      </fill>
    </dxf>
    <dxf>
      <font>
        <b/>
        <i/>
        <color rgb="FFFF0000"/>
      </font>
    </dxf>
    <dxf>
      <font>
        <b/>
        <i/>
        <color rgb="FFFF0000"/>
      </font>
    </dxf>
    <dxf>
      <font>
        <b/>
        <i/>
        <strike val="0"/>
        <condense val="0"/>
        <extend val="0"/>
        <color indexed="10"/>
      </font>
      <fill>
        <patternFill patternType="none">
          <bgColor indexed="65"/>
        </patternFill>
      </fill>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theme="0"/>
      </font>
      <fill>
        <patternFill>
          <bgColor rgb="FF00B050"/>
        </patternFill>
      </fill>
    </dxf>
    <dxf>
      <font>
        <b/>
        <i/>
        <color rgb="FFFF0000"/>
      </font>
    </dxf>
    <dxf>
      <font>
        <b/>
        <i/>
        <color rgb="FFFF0000"/>
      </font>
    </dxf>
    <dxf>
      <font>
        <b/>
        <i/>
        <color rgb="FFFF0000"/>
      </font>
    </dxf>
    <dxf>
      <font>
        <b/>
        <i/>
        <color rgb="FFFF0000"/>
      </font>
    </dxf>
    <dxf>
      <font>
        <b/>
        <i/>
        <color rgb="FFFF0000"/>
      </font>
    </dxf>
    <dxf>
      <font>
        <b/>
        <i/>
        <color theme="0"/>
      </font>
      <fill>
        <patternFill>
          <bgColor rgb="FF92D050"/>
        </patternFill>
      </fill>
    </dxf>
    <dxf>
      <font>
        <b/>
        <i/>
        <color theme="0"/>
      </font>
      <fill>
        <patternFill>
          <bgColor rgb="FFFF0000"/>
        </patternFill>
      </fill>
    </dxf>
    <dxf>
      <font>
        <b/>
        <i/>
        <strike val="0"/>
        <condense val="0"/>
        <extend val="0"/>
        <color indexed="10"/>
      </font>
      <fill>
        <patternFill patternType="none">
          <bgColor indexed="65"/>
        </patternFill>
      </fill>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660066"/>
      </font>
      <fill>
        <patternFill patternType="none">
          <bgColor auto="1"/>
        </patternFill>
      </fill>
    </dxf>
    <dxf>
      <font>
        <b/>
        <i/>
        <color rgb="FFFF0000"/>
      </font>
    </dxf>
    <dxf>
      <font>
        <b/>
        <i/>
        <color rgb="FF660066"/>
      </font>
      <fill>
        <patternFill patternType="none">
          <bgColor auto="1"/>
        </patternFill>
      </fill>
    </dxf>
    <dxf>
      <font>
        <b/>
        <i/>
        <color rgb="FFFF0000"/>
      </font>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00B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theme="0"/>
      </font>
      <fill>
        <patternFill>
          <bgColor rgb="FF00B050"/>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660066"/>
      </font>
      <fill>
        <patternFill patternType="none">
          <bgColor auto="1"/>
        </patternFill>
      </fill>
    </dxf>
    <dxf>
      <font>
        <b/>
        <i/>
        <color rgb="FFFF0000"/>
      </font>
    </dxf>
    <dxf>
      <font>
        <b/>
        <i/>
        <color rgb="FF660066"/>
      </font>
      <fill>
        <patternFill patternType="none">
          <bgColor auto="1"/>
        </patternFill>
      </fill>
    </dxf>
    <dxf>
      <font>
        <b/>
        <i/>
        <color rgb="FFFF0000"/>
      </font>
    </dxf>
    <dxf>
      <font>
        <b/>
        <i/>
        <color rgb="FF660066"/>
      </font>
      <fill>
        <patternFill patternType="none">
          <bgColor auto="1"/>
        </patternFill>
      </fill>
    </dxf>
    <dxf>
      <font>
        <b/>
        <i/>
        <color rgb="FFFF0000"/>
      </font>
    </dxf>
    <dxf>
      <font>
        <b/>
        <i/>
        <strike val="0"/>
        <color indexed="9"/>
      </font>
      <fill>
        <patternFill>
          <bgColor indexed="10"/>
        </patternFill>
      </fill>
    </dxf>
    <dxf>
      <font>
        <b/>
        <i/>
        <strike val="0"/>
        <condense val="0"/>
        <extend val="0"/>
        <color indexed="10"/>
      </font>
      <fill>
        <patternFill patternType="none">
          <bgColor indexed="65"/>
        </patternFill>
      </fill>
    </dxf>
    <dxf>
      <font>
        <b/>
        <i/>
        <strike val="0"/>
        <color indexed="9"/>
      </font>
      <fill>
        <patternFill>
          <bgColor indexed="10"/>
        </patternFill>
      </fill>
    </dxf>
    <dxf>
      <font>
        <b/>
        <i/>
        <strike val="0"/>
        <condense val="0"/>
        <extend val="0"/>
        <color indexed="10"/>
      </font>
      <fill>
        <patternFill patternType="none">
          <bgColor indexed="65"/>
        </patternFill>
      </fill>
    </dxf>
    <dxf>
      <font>
        <b/>
        <i/>
        <strike val="0"/>
        <color indexed="9"/>
      </font>
      <fill>
        <patternFill>
          <bgColor indexed="10"/>
        </patternFill>
      </fill>
    </dxf>
    <dxf>
      <font>
        <b/>
        <i/>
        <strike val="0"/>
        <condense val="0"/>
        <extend val="0"/>
        <color indexed="10"/>
      </font>
      <fill>
        <patternFill patternType="none">
          <bgColor indexed="65"/>
        </patternFill>
      </fill>
    </dxf>
    <dxf>
      <font>
        <b/>
        <i/>
        <color rgb="FFFF0000"/>
      </font>
    </dxf>
    <dxf>
      <font>
        <b/>
        <i/>
        <color theme="0"/>
      </font>
      <fill>
        <patternFill>
          <bgColor rgb="FF00B050"/>
        </patternFill>
      </fill>
    </dxf>
    <dxf>
      <font>
        <b/>
        <i/>
        <color rgb="FFFF0000"/>
      </font>
    </dxf>
    <dxf>
      <font>
        <b/>
        <i/>
        <color rgb="FFFF0000"/>
      </font>
    </dxf>
    <dxf>
      <font>
        <b/>
        <i/>
        <color rgb="FFFF0000"/>
      </font>
    </dxf>
    <dxf>
      <font>
        <b/>
        <i/>
        <strike val="0"/>
        <color indexed="9"/>
      </font>
      <fill>
        <patternFill>
          <bgColor indexed="10"/>
        </patternFill>
      </fill>
    </dxf>
    <dxf>
      <font>
        <b/>
        <i/>
        <strike val="0"/>
        <condense val="0"/>
        <extend val="0"/>
        <color indexed="10"/>
      </font>
      <fill>
        <patternFill patternType="none">
          <bgColor indexed="65"/>
        </patternFill>
      </fill>
    </dxf>
    <dxf>
      <font>
        <b/>
        <i/>
        <strike val="0"/>
        <condense val="0"/>
        <extend val="0"/>
        <color indexed="10"/>
      </font>
      <fill>
        <patternFill patternType="none">
          <bgColor indexed="65"/>
        </patternFill>
      </fill>
    </dxf>
    <dxf>
      <font>
        <b/>
        <i/>
        <strike val="0"/>
        <color indexed="9"/>
      </font>
      <fill>
        <patternFill>
          <bgColor indexed="10"/>
        </patternFill>
      </fill>
    </dxf>
    <dxf>
      <font>
        <b/>
        <i/>
        <strike val="0"/>
        <condense val="0"/>
        <extend val="0"/>
        <color indexed="10"/>
      </font>
      <fill>
        <patternFill patternType="none">
          <bgColor indexed="65"/>
        </patternFill>
      </fill>
    </dxf>
    <dxf>
      <fill>
        <patternFill>
          <bgColor rgb="FF92D050"/>
        </patternFill>
      </fill>
    </dxf>
    <dxf>
      <fill>
        <patternFill>
          <bgColor rgb="FF92D050"/>
        </patternFill>
      </fill>
    </dxf>
    <dxf>
      <fill>
        <patternFill>
          <bgColor rgb="FF92D050"/>
        </patternFill>
      </fill>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strike val="0"/>
        <condense val="0"/>
        <extend val="0"/>
        <color indexed="10"/>
      </font>
      <fill>
        <patternFill patternType="none">
          <bgColor indexed="65"/>
        </patternFill>
      </fill>
    </dxf>
    <dxf>
      <font>
        <b/>
        <i/>
        <strike val="0"/>
        <condense val="0"/>
        <extend val="0"/>
        <color indexed="10"/>
      </font>
      <fill>
        <patternFill patternType="none">
          <bgColor indexed="65"/>
        </patternFill>
      </fill>
    </dxf>
    <dxf>
      <font>
        <b/>
        <i/>
        <color rgb="FFFF0000"/>
      </font>
    </dxf>
    <dxf>
      <font>
        <b/>
        <i/>
        <color rgb="FFFF0000"/>
      </font>
    </dxf>
    <dxf>
      <font>
        <b/>
        <i/>
        <strike val="0"/>
        <condense val="0"/>
        <extend val="0"/>
        <color indexed="10"/>
      </font>
      <fill>
        <patternFill patternType="none">
          <bgColor indexed="65"/>
        </patternFill>
      </fill>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theme="0"/>
      </font>
      <fill>
        <patternFill>
          <bgColor rgb="FF00B050"/>
        </patternFill>
      </fill>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002060"/>
      </font>
      <fill>
        <patternFill>
          <bgColor rgb="FF92D050"/>
        </patternFill>
      </fill>
    </dxf>
    <dxf>
      <font>
        <b/>
        <i/>
        <color theme="0"/>
      </font>
      <fill>
        <patternFill>
          <bgColor rgb="FFFF0000"/>
        </patternFill>
      </fill>
    </dxf>
    <dxf>
      <font>
        <b/>
        <i/>
        <color rgb="FF660066"/>
      </font>
      <fill>
        <patternFill>
          <bgColor rgb="FF92D050"/>
        </patternFill>
      </fill>
    </dxf>
    <dxf>
      <font>
        <b/>
        <i/>
        <color theme="0"/>
      </font>
      <fill>
        <patternFill>
          <bgColor rgb="FFFF0000"/>
        </patternFill>
      </fill>
    </dxf>
    <dxf>
      <font>
        <b/>
        <i/>
        <color rgb="FF002060"/>
      </font>
      <fill>
        <patternFill>
          <bgColor rgb="FF92D050"/>
        </patternFill>
      </fill>
    </dxf>
    <dxf>
      <font>
        <b/>
        <i/>
        <color theme="0"/>
      </font>
      <fill>
        <patternFill>
          <bgColor rgb="FFFF0000"/>
        </patternFill>
      </fill>
    </dxf>
    <dxf>
      <font>
        <b/>
        <i/>
        <color rgb="FF002060"/>
      </font>
      <fill>
        <patternFill>
          <bgColor rgb="FF92D050"/>
        </patternFill>
      </fill>
    </dxf>
    <dxf>
      <font>
        <b/>
        <i/>
        <color theme="0"/>
      </font>
      <fill>
        <patternFill>
          <bgColor rgb="FFFF0000"/>
        </patternFill>
      </fill>
    </dxf>
    <dxf>
      <font>
        <b/>
        <i/>
        <color rgb="FF660066"/>
      </font>
      <fill>
        <patternFill>
          <bgColor rgb="FF92D050"/>
        </patternFill>
      </fill>
    </dxf>
    <dxf>
      <font>
        <b/>
        <i/>
        <color theme="0"/>
      </font>
      <fill>
        <patternFill>
          <bgColor rgb="FFFF000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92D050"/>
        </patternFill>
      </fill>
    </dxf>
    <dxf>
      <font>
        <b/>
        <i/>
        <color rgb="FF660066"/>
      </font>
      <fill>
        <patternFill patternType="none">
          <bgColor auto="1"/>
        </patternFill>
      </fill>
    </dxf>
    <dxf>
      <font>
        <b/>
        <i/>
        <color rgb="FFFF0000"/>
      </font>
    </dxf>
    <dxf>
      <font>
        <b/>
        <i/>
        <color theme="0"/>
      </font>
      <fill>
        <patternFill>
          <bgColor rgb="FFFF0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strike val="0"/>
        <color indexed="9"/>
      </font>
      <fill>
        <patternFill>
          <bgColor indexed="10"/>
        </patternFill>
      </fill>
    </dxf>
    <dxf>
      <font>
        <b/>
        <i/>
        <strike val="0"/>
        <condense val="0"/>
        <extend val="0"/>
        <color indexed="10"/>
      </font>
      <fill>
        <patternFill patternType="none">
          <bgColor indexed="65"/>
        </patternFill>
      </fill>
    </dxf>
    <dxf>
      <font>
        <b/>
        <i/>
        <strike val="0"/>
        <color indexed="9"/>
      </font>
      <fill>
        <patternFill>
          <bgColor indexed="10"/>
        </patternFill>
      </fill>
    </dxf>
    <dxf>
      <font>
        <b/>
        <i/>
        <strike val="0"/>
        <condense val="0"/>
        <extend val="0"/>
        <color indexed="10"/>
      </font>
      <fill>
        <patternFill patternType="none">
          <bgColor indexed="65"/>
        </patternFill>
      </fill>
    </dxf>
    <dxf>
      <font>
        <b/>
        <i/>
        <strike val="0"/>
        <color indexed="9"/>
      </font>
      <fill>
        <patternFill>
          <bgColor indexed="10"/>
        </patternFill>
      </fill>
    </dxf>
    <dxf>
      <font>
        <b/>
        <i/>
        <strike val="0"/>
        <condense val="0"/>
        <extend val="0"/>
        <color indexed="10"/>
      </font>
      <fill>
        <patternFill patternType="none">
          <bgColor indexed="65"/>
        </patternFill>
      </fill>
    </dxf>
    <dxf>
      <font>
        <b/>
        <i/>
        <color rgb="FFFF0000"/>
      </font>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rgb="FF002060"/>
      </font>
      <fill>
        <patternFill patternType="none">
          <bgColor auto="1"/>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rgb="FF002060"/>
      </font>
      <fill>
        <patternFill patternType="none">
          <bgColor auto="1"/>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fill>
        <patternFill patternType="none">
          <bgColor auto="1"/>
        </patternFill>
      </fill>
    </dxf>
    <dxf>
      <font>
        <b/>
        <i/>
        <color rgb="FF002060"/>
      </font>
      <fill>
        <patternFill patternType="none">
          <bgColor auto="1"/>
        </patternFill>
      </fill>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002060"/>
      </font>
      <fill>
        <patternFill patternType="none">
          <bgColor auto="1"/>
        </patternFill>
      </fill>
    </dxf>
    <dxf>
      <font>
        <b/>
        <i/>
        <color rgb="FFFF0000"/>
      </font>
    </dxf>
    <dxf>
      <font>
        <b/>
        <i/>
        <color theme="0"/>
      </font>
      <fill>
        <patternFill>
          <bgColor rgb="FFFF0000"/>
        </patternFill>
      </fill>
    </dxf>
    <dxf>
      <font>
        <b/>
        <i/>
        <color theme="0"/>
      </font>
      <fill>
        <patternFill>
          <bgColor rgb="FFFFC000"/>
        </patternFill>
      </fill>
    </dxf>
    <dxf>
      <font>
        <b/>
        <i/>
        <color theme="0"/>
      </font>
      <fill>
        <patternFill>
          <bgColor rgb="FF92D050"/>
        </patternFill>
      </fill>
    </dxf>
    <dxf>
      <font>
        <b/>
        <i/>
        <color rgb="FFFF0000"/>
      </font>
    </dxf>
    <dxf>
      <font>
        <b/>
        <i/>
        <color theme="0"/>
      </font>
      <fill>
        <patternFill>
          <bgColor rgb="FF00B050"/>
        </patternFill>
      </fill>
    </dxf>
  </dxfs>
  <tableStyles count="0" defaultTableStyle="TableStyleMedium2" defaultPivotStyle="PivotStyleMedium9"/>
  <colors>
    <mruColors>
      <color rgb="FF660066"/>
      <color rgb="FF0000FF"/>
      <color rgb="FFFF66FF"/>
      <color rgb="FFFFCCFF"/>
      <color rgb="FFFF99FF"/>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10.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30.jpeg"/><Relationship Id="rId18" Type="http://schemas.openxmlformats.org/officeDocument/2006/relationships/image" Target="../media/image5.jpeg"/><Relationship Id="rId3" Type="http://schemas.openxmlformats.org/officeDocument/2006/relationships/image" Target="../media/image47.png"/><Relationship Id="rId7" Type="http://schemas.openxmlformats.org/officeDocument/2006/relationships/image" Target="../media/image10.jpeg"/><Relationship Id="rId12" Type="http://schemas.openxmlformats.org/officeDocument/2006/relationships/image" Target="../media/image11.jpeg"/><Relationship Id="rId17" Type="http://schemas.openxmlformats.org/officeDocument/2006/relationships/image" Target="../media/image58.png"/><Relationship Id="rId2" Type="http://schemas.openxmlformats.org/officeDocument/2006/relationships/image" Target="../media/image2.jpeg"/><Relationship Id="rId16" Type="http://schemas.openxmlformats.org/officeDocument/2006/relationships/image" Target="../media/image31.png"/><Relationship Id="rId1" Type="http://schemas.openxmlformats.org/officeDocument/2006/relationships/image" Target="../media/image3.png"/><Relationship Id="rId6" Type="http://schemas.openxmlformats.org/officeDocument/2006/relationships/image" Target="../media/image9.jpeg"/><Relationship Id="rId11" Type="http://schemas.openxmlformats.org/officeDocument/2006/relationships/image" Target="../media/image29.jpeg"/><Relationship Id="rId5" Type="http://schemas.microsoft.com/office/2007/relationships/hdphoto" Target="../media/hdphoto1.wdp"/><Relationship Id="rId15" Type="http://schemas.openxmlformats.org/officeDocument/2006/relationships/image" Target="../media/image41.jpeg"/><Relationship Id="rId10" Type="http://schemas.openxmlformats.org/officeDocument/2006/relationships/image" Target="../media/image1.png"/><Relationship Id="rId4" Type="http://schemas.openxmlformats.org/officeDocument/2006/relationships/image" Target="../media/image15.png"/><Relationship Id="rId9" Type="http://schemas.openxmlformats.org/officeDocument/2006/relationships/image" Target="../media/image14.png"/><Relationship Id="rId14" Type="http://schemas.openxmlformats.org/officeDocument/2006/relationships/image" Target="../media/image33.jpeg"/></Relationships>
</file>

<file path=xl/drawings/_rels/drawing11.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30.jpeg"/><Relationship Id="rId18" Type="http://schemas.openxmlformats.org/officeDocument/2006/relationships/image" Target="../media/image31.png"/><Relationship Id="rId3" Type="http://schemas.openxmlformats.org/officeDocument/2006/relationships/image" Target="../media/image12.png"/><Relationship Id="rId21" Type="http://schemas.openxmlformats.org/officeDocument/2006/relationships/image" Target="../media/image45.png"/><Relationship Id="rId7" Type="http://schemas.microsoft.com/office/2007/relationships/hdphoto" Target="../media/hdphoto1.wdp"/><Relationship Id="rId12" Type="http://schemas.openxmlformats.org/officeDocument/2006/relationships/image" Target="../media/image11.jpeg"/><Relationship Id="rId17" Type="http://schemas.openxmlformats.org/officeDocument/2006/relationships/image" Target="../media/image39.jpeg"/><Relationship Id="rId2" Type="http://schemas.openxmlformats.org/officeDocument/2006/relationships/image" Target="../media/image2.jpeg"/><Relationship Id="rId16" Type="http://schemas.openxmlformats.org/officeDocument/2006/relationships/image" Target="../media/image33.jpeg"/><Relationship Id="rId20" Type="http://schemas.openxmlformats.org/officeDocument/2006/relationships/image" Target="../media/image41.jpeg"/><Relationship Id="rId1" Type="http://schemas.openxmlformats.org/officeDocument/2006/relationships/image" Target="../media/image3.png"/><Relationship Id="rId6" Type="http://schemas.openxmlformats.org/officeDocument/2006/relationships/image" Target="../media/image15.png"/><Relationship Id="rId11" Type="http://schemas.openxmlformats.org/officeDocument/2006/relationships/image" Target="../media/image1.png"/><Relationship Id="rId5" Type="http://schemas.openxmlformats.org/officeDocument/2006/relationships/image" Target="../media/image16.png"/><Relationship Id="rId15" Type="http://schemas.openxmlformats.org/officeDocument/2006/relationships/image" Target="../media/image25.png"/><Relationship Id="rId10" Type="http://schemas.openxmlformats.org/officeDocument/2006/relationships/image" Target="../media/image14.png"/><Relationship Id="rId19" Type="http://schemas.openxmlformats.org/officeDocument/2006/relationships/image" Target="../media/image40.jpeg"/><Relationship Id="rId4" Type="http://schemas.openxmlformats.org/officeDocument/2006/relationships/image" Target="../media/image47.png"/><Relationship Id="rId9" Type="http://schemas.openxmlformats.org/officeDocument/2006/relationships/image" Target="../media/image10.jpeg"/><Relationship Id="rId14" Type="http://schemas.openxmlformats.org/officeDocument/2006/relationships/image" Target="../media/image29.jpeg"/><Relationship Id="rId22" Type="http://schemas.openxmlformats.org/officeDocument/2006/relationships/image" Target="../media/image59.png"/></Relationships>
</file>

<file path=xl/drawings/_rels/drawing12.xml.rels><?xml version="1.0" encoding="UTF-8" standalone="yes"?>
<Relationships xmlns="http://schemas.openxmlformats.org/package/2006/relationships"><Relationship Id="rId13" Type="http://schemas.openxmlformats.org/officeDocument/2006/relationships/image" Target="../media/image1.png"/><Relationship Id="rId18" Type="http://schemas.openxmlformats.org/officeDocument/2006/relationships/image" Target="../media/image12.png"/><Relationship Id="rId26" Type="http://schemas.openxmlformats.org/officeDocument/2006/relationships/image" Target="../media/image76.png"/><Relationship Id="rId39" Type="http://schemas.openxmlformats.org/officeDocument/2006/relationships/image" Target="../media/image51.jpeg"/><Relationship Id="rId21" Type="http://schemas.openxmlformats.org/officeDocument/2006/relationships/image" Target="../media/image71.png"/><Relationship Id="rId34" Type="http://schemas.openxmlformats.org/officeDocument/2006/relationships/image" Target="../media/image32.jpeg"/><Relationship Id="rId42" Type="http://schemas.openxmlformats.org/officeDocument/2006/relationships/image" Target="../media/image28.jpeg"/><Relationship Id="rId47" Type="http://schemas.openxmlformats.org/officeDocument/2006/relationships/image" Target="../media/image82.jpeg"/><Relationship Id="rId50" Type="http://schemas.microsoft.com/office/2007/relationships/hdphoto" Target="../media/hdphoto2.wdp"/><Relationship Id="rId7" Type="http://schemas.openxmlformats.org/officeDocument/2006/relationships/image" Target="../media/image25.png"/><Relationship Id="rId2" Type="http://schemas.openxmlformats.org/officeDocument/2006/relationships/image" Target="../media/image60.png"/><Relationship Id="rId16" Type="http://schemas.openxmlformats.org/officeDocument/2006/relationships/image" Target="../media/image67.png"/><Relationship Id="rId29" Type="http://schemas.openxmlformats.org/officeDocument/2006/relationships/image" Target="../media/image40.jpeg"/><Relationship Id="rId11" Type="http://schemas.openxmlformats.org/officeDocument/2006/relationships/image" Target="../media/image65.png"/><Relationship Id="rId24" Type="http://schemas.openxmlformats.org/officeDocument/2006/relationships/image" Target="../media/image74.jpeg"/><Relationship Id="rId32" Type="http://schemas.openxmlformats.org/officeDocument/2006/relationships/image" Target="../media/image78.jpeg"/><Relationship Id="rId37" Type="http://schemas.openxmlformats.org/officeDocument/2006/relationships/image" Target="../media/image39.jpeg"/><Relationship Id="rId40" Type="http://schemas.openxmlformats.org/officeDocument/2006/relationships/image" Target="../media/image38.jpeg"/><Relationship Id="rId45" Type="http://schemas.openxmlformats.org/officeDocument/2006/relationships/image" Target="../media/image29.jpeg"/><Relationship Id="rId53" Type="http://schemas.openxmlformats.org/officeDocument/2006/relationships/image" Target="../media/image42.png"/><Relationship Id="rId5" Type="http://schemas.openxmlformats.org/officeDocument/2006/relationships/image" Target="../media/image14.png"/><Relationship Id="rId10" Type="http://schemas.openxmlformats.org/officeDocument/2006/relationships/image" Target="../media/image26.png"/><Relationship Id="rId19" Type="http://schemas.openxmlformats.org/officeDocument/2006/relationships/image" Target="../media/image69.png"/><Relationship Id="rId31" Type="http://schemas.openxmlformats.org/officeDocument/2006/relationships/image" Target="../media/image10.jpeg"/><Relationship Id="rId44" Type="http://schemas.openxmlformats.org/officeDocument/2006/relationships/image" Target="../media/image81.jpeg"/><Relationship Id="rId52" Type="http://schemas.openxmlformats.org/officeDocument/2006/relationships/image" Target="../media/image85.png"/><Relationship Id="rId4" Type="http://schemas.openxmlformats.org/officeDocument/2006/relationships/image" Target="../media/image52.png"/><Relationship Id="rId9" Type="http://schemas.openxmlformats.org/officeDocument/2006/relationships/image" Target="../media/image64.png"/><Relationship Id="rId14" Type="http://schemas.openxmlformats.org/officeDocument/2006/relationships/image" Target="../media/image21.png"/><Relationship Id="rId22" Type="http://schemas.openxmlformats.org/officeDocument/2006/relationships/image" Target="../media/image72.jpeg"/><Relationship Id="rId27" Type="http://schemas.openxmlformats.org/officeDocument/2006/relationships/image" Target="../media/image24.jpeg"/><Relationship Id="rId30" Type="http://schemas.openxmlformats.org/officeDocument/2006/relationships/image" Target="../media/image30.jpeg"/><Relationship Id="rId35" Type="http://schemas.openxmlformats.org/officeDocument/2006/relationships/image" Target="../media/image11.jpeg"/><Relationship Id="rId43" Type="http://schemas.openxmlformats.org/officeDocument/2006/relationships/image" Target="../media/image80.png"/><Relationship Id="rId48" Type="http://schemas.openxmlformats.org/officeDocument/2006/relationships/image" Target="../media/image37.jpeg"/><Relationship Id="rId8" Type="http://schemas.openxmlformats.org/officeDocument/2006/relationships/image" Target="../media/image63.png"/><Relationship Id="rId51" Type="http://schemas.openxmlformats.org/officeDocument/2006/relationships/image" Target="../media/image84.png"/><Relationship Id="rId3" Type="http://schemas.openxmlformats.org/officeDocument/2006/relationships/image" Target="../media/image61.png"/><Relationship Id="rId12" Type="http://schemas.openxmlformats.org/officeDocument/2006/relationships/image" Target="../media/image23.png"/><Relationship Id="rId17" Type="http://schemas.openxmlformats.org/officeDocument/2006/relationships/image" Target="../media/image68.png"/><Relationship Id="rId25" Type="http://schemas.openxmlformats.org/officeDocument/2006/relationships/image" Target="../media/image75.jpeg"/><Relationship Id="rId33" Type="http://schemas.openxmlformats.org/officeDocument/2006/relationships/image" Target="../media/image9.jpeg"/><Relationship Id="rId38" Type="http://schemas.openxmlformats.org/officeDocument/2006/relationships/image" Target="../media/image41.jpeg"/><Relationship Id="rId46" Type="http://schemas.openxmlformats.org/officeDocument/2006/relationships/image" Target="../media/image45.png"/><Relationship Id="rId20" Type="http://schemas.openxmlformats.org/officeDocument/2006/relationships/image" Target="../media/image70.png"/><Relationship Id="rId41" Type="http://schemas.openxmlformats.org/officeDocument/2006/relationships/image" Target="../media/image33.jpeg"/><Relationship Id="rId54" Type="http://schemas.openxmlformats.org/officeDocument/2006/relationships/image" Target="../media/image31.png"/><Relationship Id="rId1" Type="http://schemas.openxmlformats.org/officeDocument/2006/relationships/image" Target="../media/image13.png"/><Relationship Id="rId6" Type="http://schemas.openxmlformats.org/officeDocument/2006/relationships/image" Target="../media/image62.png"/><Relationship Id="rId15" Type="http://schemas.openxmlformats.org/officeDocument/2006/relationships/image" Target="../media/image66.png"/><Relationship Id="rId23" Type="http://schemas.openxmlformats.org/officeDocument/2006/relationships/image" Target="../media/image73.png"/><Relationship Id="rId28" Type="http://schemas.openxmlformats.org/officeDocument/2006/relationships/image" Target="../media/image77.jpeg"/><Relationship Id="rId36" Type="http://schemas.openxmlformats.org/officeDocument/2006/relationships/image" Target="../media/image79.jpeg"/><Relationship Id="rId49" Type="http://schemas.openxmlformats.org/officeDocument/2006/relationships/image" Target="../media/image83.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23.png"/><Relationship Id="rId26" Type="http://schemas.openxmlformats.org/officeDocument/2006/relationships/image" Target="../media/image30.jpeg"/><Relationship Id="rId39" Type="http://schemas.openxmlformats.org/officeDocument/2006/relationships/image" Target="../media/image43.png"/><Relationship Id="rId21" Type="http://schemas.openxmlformats.org/officeDocument/2006/relationships/image" Target="../media/image25.png"/><Relationship Id="rId34" Type="http://schemas.openxmlformats.org/officeDocument/2006/relationships/image" Target="../media/image38.jpeg"/><Relationship Id="rId7" Type="http://schemas.openxmlformats.org/officeDocument/2006/relationships/image" Target="../media/image19.png"/><Relationship Id="rId12" Type="http://schemas.openxmlformats.org/officeDocument/2006/relationships/image" Target="../media/image21.png"/><Relationship Id="rId17" Type="http://schemas.openxmlformats.org/officeDocument/2006/relationships/image" Target="../media/image14.png"/><Relationship Id="rId25" Type="http://schemas.openxmlformats.org/officeDocument/2006/relationships/image" Target="../media/image29.jpeg"/><Relationship Id="rId33" Type="http://schemas.openxmlformats.org/officeDocument/2006/relationships/image" Target="../media/image37.jpeg"/><Relationship Id="rId38" Type="http://schemas.openxmlformats.org/officeDocument/2006/relationships/image" Target="../media/image42.png"/><Relationship Id="rId2" Type="http://schemas.openxmlformats.org/officeDocument/2006/relationships/image" Target="../media/image15.png"/><Relationship Id="rId16" Type="http://schemas.openxmlformats.org/officeDocument/2006/relationships/image" Target="../media/image22.jpeg"/><Relationship Id="rId20" Type="http://schemas.openxmlformats.org/officeDocument/2006/relationships/image" Target="../media/image10.jpeg"/><Relationship Id="rId29" Type="http://schemas.openxmlformats.org/officeDocument/2006/relationships/image" Target="../media/image33.jpeg"/><Relationship Id="rId1" Type="http://schemas.openxmlformats.org/officeDocument/2006/relationships/image" Target="../media/image12.png"/><Relationship Id="rId6" Type="http://schemas.openxmlformats.org/officeDocument/2006/relationships/image" Target="../media/image18.png"/><Relationship Id="rId11" Type="http://schemas.openxmlformats.org/officeDocument/2006/relationships/image" Target="../media/image5.jpeg"/><Relationship Id="rId24" Type="http://schemas.openxmlformats.org/officeDocument/2006/relationships/image" Target="../media/image28.jpeg"/><Relationship Id="rId32" Type="http://schemas.openxmlformats.org/officeDocument/2006/relationships/image" Target="../media/image36.png"/><Relationship Id="rId37" Type="http://schemas.openxmlformats.org/officeDocument/2006/relationships/image" Target="../media/image41.jpeg"/><Relationship Id="rId40" Type="http://schemas.openxmlformats.org/officeDocument/2006/relationships/image" Target="../media/image44.jpeg"/><Relationship Id="rId5" Type="http://schemas.openxmlformats.org/officeDocument/2006/relationships/image" Target="../media/image17.png"/><Relationship Id="rId15" Type="http://schemas.openxmlformats.org/officeDocument/2006/relationships/image" Target="../media/image9.jpeg"/><Relationship Id="rId23" Type="http://schemas.openxmlformats.org/officeDocument/2006/relationships/image" Target="../media/image27.jpeg"/><Relationship Id="rId28" Type="http://schemas.openxmlformats.org/officeDocument/2006/relationships/image" Target="../media/image32.jpeg"/><Relationship Id="rId36" Type="http://schemas.openxmlformats.org/officeDocument/2006/relationships/image" Target="../media/image40.jpeg"/><Relationship Id="rId10" Type="http://schemas.openxmlformats.org/officeDocument/2006/relationships/image" Target="../media/image20.png"/><Relationship Id="rId19" Type="http://schemas.openxmlformats.org/officeDocument/2006/relationships/image" Target="../media/image24.jpeg"/><Relationship Id="rId31" Type="http://schemas.openxmlformats.org/officeDocument/2006/relationships/image" Target="../media/image35.png"/><Relationship Id="rId4" Type="http://schemas.openxmlformats.org/officeDocument/2006/relationships/image" Target="../media/image16.png"/><Relationship Id="rId9" Type="http://schemas.openxmlformats.org/officeDocument/2006/relationships/image" Target="../media/image2.jpeg"/><Relationship Id="rId14" Type="http://schemas.openxmlformats.org/officeDocument/2006/relationships/image" Target="../media/image1.png"/><Relationship Id="rId22" Type="http://schemas.openxmlformats.org/officeDocument/2006/relationships/image" Target="../media/image26.png"/><Relationship Id="rId27" Type="http://schemas.openxmlformats.org/officeDocument/2006/relationships/image" Target="../media/image31.png"/><Relationship Id="rId30" Type="http://schemas.openxmlformats.org/officeDocument/2006/relationships/image" Target="../media/image34.jpeg"/><Relationship Id="rId35" Type="http://schemas.openxmlformats.org/officeDocument/2006/relationships/image" Target="../media/image39.jpeg"/><Relationship Id="rId8" Type="http://schemas.openxmlformats.org/officeDocument/2006/relationships/image" Target="../media/image3.png"/><Relationship Id="rId3" Type="http://schemas.microsoft.com/office/2007/relationships/hdphoto" Target="../media/hdphoto1.wdp"/></Relationships>
</file>

<file path=xl/drawings/_rels/drawing4.xml.rels><?xml version="1.0" encoding="UTF-8" standalone="yes"?>
<Relationships xmlns="http://schemas.openxmlformats.org/package/2006/relationships"><Relationship Id="rId8" Type="http://schemas.openxmlformats.org/officeDocument/2006/relationships/image" Target="../media/image29.jpeg"/><Relationship Id="rId13" Type="http://schemas.openxmlformats.org/officeDocument/2006/relationships/image" Target="../media/image32.jpeg"/><Relationship Id="rId18" Type="http://schemas.openxmlformats.org/officeDocument/2006/relationships/image" Target="../media/image28.jpeg"/><Relationship Id="rId26" Type="http://schemas.openxmlformats.org/officeDocument/2006/relationships/image" Target="../media/image15.png"/><Relationship Id="rId3" Type="http://schemas.openxmlformats.org/officeDocument/2006/relationships/image" Target="../media/image20.png"/><Relationship Id="rId21" Type="http://schemas.openxmlformats.org/officeDocument/2006/relationships/image" Target="../media/image40.jpeg"/><Relationship Id="rId7" Type="http://schemas.openxmlformats.org/officeDocument/2006/relationships/image" Target="../media/image10.jpeg"/><Relationship Id="rId12" Type="http://schemas.openxmlformats.org/officeDocument/2006/relationships/image" Target="../media/image39.jpeg"/><Relationship Id="rId17" Type="http://schemas.openxmlformats.org/officeDocument/2006/relationships/image" Target="../media/image9.jpeg"/><Relationship Id="rId25" Type="http://schemas.openxmlformats.org/officeDocument/2006/relationships/image" Target="../media/image46.png"/><Relationship Id="rId2" Type="http://schemas.openxmlformats.org/officeDocument/2006/relationships/image" Target="../media/image2.jpeg"/><Relationship Id="rId16" Type="http://schemas.openxmlformats.org/officeDocument/2006/relationships/image" Target="../media/image41.jpeg"/><Relationship Id="rId20" Type="http://schemas.openxmlformats.org/officeDocument/2006/relationships/image" Target="../media/image21.png"/><Relationship Id="rId1" Type="http://schemas.openxmlformats.org/officeDocument/2006/relationships/image" Target="../media/image3.png"/><Relationship Id="rId6" Type="http://schemas.openxmlformats.org/officeDocument/2006/relationships/image" Target="../media/image1.png"/><Relationship Id="rId11" Type="http://schemas.openxmlformats.org/officeDocument/2006/relationships/image" Target="../media/image31.png"/><Relationship Id="rId24"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4.png"/><Relationship Id="rId23" Type="http://schemas.openxmlformats.org/officeDocument/2006/relationships/image" Target="../media/image30.jpeg"/><Relationship Id="rId10" Type="http://schemas.openxmlformats.org/officeDocument/2006/relationships/image" Target="../media/image45.png"/><Relationship Id="rId19" Type="http://schemas.openxmlformats.org/officeDocument/2006/relationships/image" Target="../media/image23.png"/><Relationship Id="rId4" Type="http://schemas.openxmlformats.org/officeDocument/2006/relationships/image" Target="../media/image12.png"/><Relationship Id="rId9" Type="http://schemas.openxmlformats.org/officeDocument/2006/relationships/image" Target="../media/image13.png"/><Relationship Id="rId14" Type="http://schemas.openxmlformats.org/officeDocument/2006/relationships/image" Target="../media/image25.png"/><Relationship Id="rId22" Type="http://schemas.openxmlformats.org/officeDocument/2006/relationships/image" Target="../media/image33.jpeg"/><Relationship Id="rId27" Type="http://schemas.microsoft.com/office/2007/relationships/hdphoto" Target="../media/hdphoto1.wdp"/></Relationships>
</file>

<file path=xl/drawings/_rels/drawing5.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1.jpeg"/><Relationship Id="rId18" Type="http://schemas.openxmlformats.org/officeDocument/2006/relationships/image" Target="../media/image30.jpeg"/><Relationship Id="rId3" Type="http://schemas.openxmlformats.org/officeDocument/2006/relationships/image" Target="../media/image26.png"/><Relationship Id="rId21" Type="http://schemas.openxmlformats.org/officeDocument/2006/relationships/image" Target="../media/image31.png"/><Relationship Id="rId7" Type="http://schemas.openxmlformats.org/officeDocument/2006/relationships/image" Target="../media/image12.png"/><Relationship Id="rId12" Type="http://schemas.openxmlformats.org/officeDocument/2006/relationships/image" Target="../media/image28.jpeg"/><Relationship Id="rId17" Type="http://schemas.openxmlformats.org/officeDocument/2006/relationships/image" Target="../media/image48.png"/><Relationship Id="rId25" Type="http://schemas.openxmlformats.org/officeDocument/2006/relationships/image" Target="../media/image49.png"/><Relationship Id="rId2" Type="http://schemas.openxmlformats.org/officeDocument/2006/relationships/image" Target="../media/image1.png"/><Relationship Id="rId16" Type="http://schemas.openxmlformats.org/officeDocument/2006/relationships/image" Target="../media/image21.png"/><Relationship Id="rId20" Type="http://schemas.openxmlformats.org/officeDocument/2006/relationships/image" Target="../media/image13.png"/><Relationship Id="rId1" Type="http://schemas.openxmlformats.org/officeDocument/2006/relationships/image" Target="../media/image9.jpeg"/><Relationship Id="rId6" Type="http://schemas.openxmlformats.org/officeDocument/2006/relationships/image" Target="../media/image47.png"/><Relationship Id="rId11" Type="http://schemas.openxmlformats.org/officeDocument/2006/relationships/image" Target="../media/image29.jpeg"/><Relationship Id="rId24" Type="http://schemas.microsoft.com/office/2007/relationships/hdphoto" Target="../media/hdphoto1.wdp"/><Relationship Id="rId5" Type="http://schemas.openxmlformats.org/officeDocument/2006/relationships/image" Target="../media/image2.jpeg"/><Relationship Id="rId15" Type="http://schemas.openxmlformats.org/officeDocument/2006/relationships/image" Target="../media/image25.png"/><Relationship Id="rId23" Type="http://schemas.openxmlformats.org/officeDocument/2006/relationships/image" Target="../media/image15.png"/><Relationship Id="rId10" Type="http://schemas.openxmlformats.org/officeDocument/2006/relationships/image" Target="../media/image32.jpeg"/><Relationship Id="rId19" Type="http://schemas.openxmlformats.org/officeDocument/2006/relationships/image" Target="../media/image41.jpeg"/><Relationship Id="rId4" Type="http://schemas.openxmlformats.org/officeDocument/2006/relationships/image" Target="../media/image3.png"/><Relationship Id="rId9" Type="http://schemas.openxmlformats.org/officeDocument/2006/relationships/image" Target="../media/image14.png"/><Relationship Id="rId14" Type="http://schemas.openxmlformats.org/officeDocument/2006/relationships/image" Target="../media/image40.jpeg"/><Relationship Id="rId22" Type="http://schemas.openxmlformats.org/officeDocument/2006/relationships/image" Target="../media/image33.jpeg"/></Relationships>
</file>

<file path=xl/drawings/_rels/drawing6.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jpeg"/><Relationship Id="rId7" Type="http://schemas.openxmlformats.org/officeDocument/2006/relationships/image" Target="../media/image6.png"/><Relationship Id="rId12" Type="http://schemas.openxmlformats.org/officeDocument/2006/relationships/image" Target="../media/image11.jpeg"/><Relationship Id="rId2" Type="http://schemas.openxmlformats.org/officeDocument/2006/relationships/image" Target="../media/image12.png"/><Relationship Id="rId1" Type="http://schemas.openxmlformats.org/officeDocument/2006/relationships/image" Target="../media/image1.png"/><Relationship Id="rId6" Type="http://schemas.openxmlformats.org/officeDocument/2006/relationships/image" Target="../media/image5.jpeg"/><Relationship Id="rId11" Type="http://schemas.openxmlformats.org/officeDocument/2006/relationships/image" Target="../media/image10.jpeg"/><Relationship Id="rId5" Type="http://schemas.openxmlformats.org/officeDocument/2006/relationships/image" Target="../media/image4.png"/><Relationship Id="rId10" Type="http://schemas.openxmlformats.org/officeDocument/2006/relationships/image" Target="../media/image9.jpeg"/><Relationship Id="rId4" Type="http://schemas.openxmlformats.org/officeDocument/2006/relationships/image" Target="../media/image3.png"/><Relationship Id="rId9" Type="http://schemas.openxmlformats.org/officeDocument/2006/relationships/image" Target="../media/image8.png"/></Relationships>
</file>

<file path=xl/drawings/_rels/drawing7.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3.png"/><Relationship Id="rId3" Type="http://schemas.openxmlformats.org/officeDocument/2006/relationships/image" Target="../media/image2.jpeg"/><Relationship Id="rId7" Type="http://schemas.openxmlformats.org/officeDocument/2006/relationships/image" Target="../media/image6.png"/><Relationship Id="rId12" Type="http://schemas.openxmlformats.org/officeDocument/2006/relationships/image" Target="../media/image11.jpeg"/><Relationship Id="rId2" Type="http://schemas.openxmlformats.org/officeDocument/2006/relationships/image" Target="../media/image12.png"/><Relationship Id="rId1" Type="http://schemas.openxmlformats.org/officeDocument/2006/relationships/image" Target="../media/image1.png"/><Relationship Id="rId6" Type="http://schemas.openxmlformats.org/officeDocument/2006/relationships/image" Target="../media/image5.jpeg"/><Relationship Id="rId11" Type="http://schemas.openxmlformats.org/officeDocument/2006/relationships/image" Target="../media/image10.jpeg"/><Relationship Id="rId5" Type="http://schemas.openxmlformats.org/officeDocument/2006/relationships/image" Target="../media/image4.png"/><Relationship Id="rId10" Type="http://schemas.openxmlformats.org/officeDocument/2006/relationships/image" Target="../media/image9.jpeg"/><Relationship Id="rId4" Type="http://schemas.openxmlformats.org/officeDocument/2006/relationships/image" Target="../media/image3.png"/><Relationship Id="rId9" Type="http://schemas.openxmlformats.org/officeDocument/2006/relationships/image" Target="../media/image8.png"/><Relationship Id="rId14" Type="http://schemas.openxmlformats.org/officeDocument/2006/relationships/image" Target="../media/image14.png"/></Relationships>
</file>

<file path=xl/drawings/_rels/drawing8.xml.rels><?xml version="1.0" encoding="UTF-8" standalone="yes"?>
<Relationships xmlns="http://schemas.openxmlformats.org/package/2006/relationships"><Relationship Id="rId8" Type="http://schemas.openxmlformats.org/officeDocument/2006/relationships/image" Target="../media/image50.jpeg"/><Relationship Id="rId13" Type="http://schemas.openxmlformats.org/officeDocument/2006/relationships/image" Target="../media/image29.jpeg"/><Relationship Id="rId18" Type="http://schemas.openxmlformats.org/officeDocument/2006/relationships/image" Target="../media/image14.png"/><Relationship Id="rId26" Type="http://schemas.openxmlformats.org/officeDocument/2006/relationships/image" Target="../media/image54.jpeg"/><Relationship Id="rId3" Type="http://schemas.openxmlformats.org/officeDocument/2006/relationships/image" Target="../media/image2.jpeg"/><Relationship Id="rId21" Type="http://schemas.openxmlformats.org/officeDocument/2006/relationships/image" Target="../media/image41.jpeg"/><Relationship Id="rId7" Type="http://schemas.openxmlformats.org/officeDocument/2006/relationships/image" Target="../media/image9.jpeg"/><Relationship Id="rId12" Type="http://schemas.openxmlformats.org/officeDocument/2006/relationships/image" Target="../media/image27.jpeg"/><Relationship Id="rId17" Type="http://schemas.openxmlformats.org/officeDocument/2006/relationships/image" Target="../media/image38.jpeg"/><Relationship Id="rId25" Type="http://schemas.openxmlformats.org/officeDocument/2006/relationships/image" Target="../media/image39.jpeg"/><Relationship Id="rId2" Type="http://schemas.openxmlformats.org/officeDocument/2006/relationships/image" Target="../media/image3.png"/><Relationship Id="rId16" Type="http://schemas.openxmlformats.org/officeDocument/2006/relationships/image" Target="../media/image30.jpeg"/><Relationship Id="rId20" Type="http://schemas.openxmlformats.org/officeDocument/2006/relationships/image" Target="../media/image25.png"/><Relationship Id="rId29" Type="http://schemas.openxmlformats.org/officeDocument/2006/relationships/image" Target="../media/image55.jpeg"/><Relationship Id="rId1" Type="http://schemas.openxmlformats.org/officeDocument/2006/relationships/image" Target="../media/image1.png"/><Relationship Id="rId6" Type="http://schemas.openxmlformats.org/officeDocument/2006/relationships/image" Target="../media/image5.jpeg"/><Relationship Id="rId11" Type="http://schemas.openxmlformats.org/officeDocument/2006/relationships/image" Target="../media/image21.png"/><Relationship Id="rId24" Type="http://schemas.openxmlformats.org/officeDocument/2006/relationships/image" Target="../media/image23.png"/><Relationship Id="rId32" Type="http://schemas.openxmlformats.org/officeDocument/2006/relationships/image" Target="../media/image56.png"/><Relationship Id="rId5" Type="http://schemas.openxmlformats.org/officeDocument/2006/relationships/image" Target="../media/image16.png"/><Relationship Id="rId15" Type="http://schemas.openxmlformats.org/officeDocument/2006/relationships/image" Target="../media/image26.png"/><Relationship Id="rId23" Type="http://schemas.openxmlformats.org/officeDocument/2006/relationships/image" Target="../media/image53.png"/><Relationship Id="rId28" Type="http://schemas.openxmlformats.org/officeDocument/2006/relationships/image" Target="../media/image40.jpeg"/><Relationship Id="rId10" Type="http://schemas.openxmlformats.org/officeDocument/2006/relationships/image" Target="../media/image10.jpeg"/><Relationship Id="rId19" Type="http://schemas.openxmlformats.org/officeDocument/2006/relationships/image" Target="../media/image52.png"/><Relationship Id="rId31" Type="http://schemas.microsoft.com/office/2007/relationships/hdphoto" Target="../media/hdphoto1.wdp"/><Relationship Id="rId4" Type="http://schemas.openxmlformats.org/officeDocument/2006/relationships/image" Target="../media/image20.png"/><Relationship Id="rId9" Type="http://schemas.openxmlformats.org/officeDocument/2006/relationships/image" Target="../media/image12.png"/><Relationship Id="rId14" Type="http://schemas.openxmlformats.org/officeDocument/2006/relationships/image" Target="../media/image51.jpeg"/><Relationship Id="rId22" Type="http://schemas.openxmlformats.org/officeDocument/2006/relationships/image" Target="../media/image31.png"/><Relationship Id="rId27" Type="http://schemas.openxmlformats.org/officeDocument/2006/relationships/image" Target="../media/image33.jpeg"/><Relationship Id="rId30" Type="http://schemas.openxmlformats.org/officeDocument/2006/relationships/image" Target="../media/image15.png"/></Relationships>
</file>

<file path=xl/drawings/_rels/drawing9.xml.rels><?xml version="1.0" encoding="UTF-8" standalone="yes"?>
<Relationships xmlns="http://schemas.openxmlformats.org/package/2006/relationships"><Relationship Id="rId8" Type="http://schemas.openxmlformats.org/officeDocument/2006/relationships/image" Target="../media/image40.jpeg"/><Relationship Id="rId13" Type="http://schemas.openxmlformats.org/officeDocument/2006/relationships/image" Target="../media/image30.jpeg"/><Relationship Id="rId18" Type="http://schemas.openxmlformats.org/officeDocument/2006/relationships/image" Target="../media/image11.jpeg"/><Relationship Id="rId3" Type="http://schemas.openxmlformats.org/officeDocument/2006/relationships/image" Target="../media/image20.png"/><Relationship Id="rId21" Type="http://schemas.openxmlformats.org/officeDocument/2006/relationships/image" Target="../media/image52.png"/><Relationship Id="rId7" Type="http://schemas.openxmlformats.org/officeDocument/2006/relationships/image" Target="../media/image25.png"/><Relationship Id="rId12" Type="http://schemas.openxmlformats.org/officeDocument/2006/relationships/image" Target="../media/image45.png"/><Relationship Id="rId17" Type="http://schemas.openxmlformats.org/officeDocument/2006/relationships/image" Target="../media/image26.png"/><Relationship Id="rId2" Type="http://schemas.openxmlformats.org/officeDocument/2006/relationships/image" Target="../media/image2.jpeg"/><Relationship Id="rId16" Type="http://schemas.openxmlformats.org/officeDocument/2006/relationships/image" Target="../media/image39.jpeg"/><Relationship Id="rId20" Type="http://schemas.openxmlformats.org/officeDocument/2006/relationships/image" Target="../media/image10.jpeg"/><Relationship Id="rId1" Type="http://schemas.openxmlformats.org/officeDocument/2006/relationships/image" Target="../media/image3.png"/><Relationship Id="rId6" Type="http://schemas.openxmlformats.org/officeDocument/2006/relationships/image" Target="../media/image9.jpeg"/><Relationship Id="rId11" Type="http://schemas.openxmlformats.org/officeDocument/2006/relationships/image" Target="../media/image41.jpeg"/><Relationship Id="rId24" Type="http://schemas.openxmlformats.org/officeDocument/2006/relationships/image" Target="../media/image57.png"/><Relationship Id="rId5" Type="http://schemas.openxmlformats.org/officeDocument/2006/relationships/image" Target="../media/image5.jpeg"/><Relationship Id="rId15" Type="http://schemas.openxmlformats.org/officeDocument/2006/relationships/image" Target="../media/image29.jpeg"/><Relationship Id="rId23" Type="http://schemas.microsoft.com/office/2007/relationships/hdphoto" Target="../media/hdphoto1.wdp"/><Relationship Id="rId10" Type="http://schemas.openxmlformats.org/officeDocument/2006/relationships/image" Target="../media/image33.jpeg"/><Relationship Id="rId19" Type="http://schemas.openxmlformats.org/officeDocument/2006/relationships/image" Target="../media/image1.png"/><Relationship Id="rId4" Type="http://schemas.openxmlformats.org/officeDocument/2006/relationships/image" Target="../media/image12.png"/><Relationship Id="rId9" Type="http://schemas.openxmlformats.org/officeDocument/2006/relationships/image" Target="../media/image31.png"/><Relationship Id="rId14" Type="http://schemas.openxmlformats.org/officeDocument/2006/relationships/image" Target="../media/image14.png"/><Relationship Id="rId22"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2</xdr:col>
      <xdr:colOff>22860</xdr:colOff>
      <xdr:row>6</xdr:row>
      <xdr:rowOff>423333</xdr:rowOff>
    </xdr:from>
    <xdr:to>
      <xdr:col>6</xdr:col>
      <xdr:colOff>584201</xdr:colOff>
      <xdr:row>9</xdr:row>
      <xdr:rowOff>33867</xdr:rowOff>
    </xdr:to>
    <xdr:sp macro="" textlink="">
      <xdr:nvSpPr>
        <xdr:cNvPr id="2" name="WordArt 9">
          <a:extLst>
            <a:ext uri="{FF2B5EF4-FFF2-40B4-BE49-F238E27FC236}">
              <a16:creationId xmlns:a16="http://schemas.microsoft.com/office/drawing/2014/main" id="{EAAA3925-AAAC-4494-9E5B-58D2C9122290}"/>
            </a:ext>
          </a:extLst>
        </xdr:cNvPr>
        <xdr:cNvSpPr>
          <a:spLocks noChangeArrowheads="1" noChangeShapeType="1" noTextEdit="1"/>
        </xdr:cNvSpPr>
      </xdr:nvSpPr>
      <xdr:spPr bwMode="auto">
        <a:xfrm>
          <a:off x="518160" y="3614208"/>
          <a:ext cx="4752341" cy="1210734"/>
        </a:xfrm>
        <a:prstGeom prst="rect">
          <a:avLst/>
        </a:prstGeom>
      </xdr:spPr>
      <xdr:txBody>
        <a:bodyPr wrap="none" fromWordArt="1">
          <a:prstTxWarp prst="textPlain">
            <a:avLst>
              <a:gd name="adj" fmla="val 50000"/>
            </a:avLst>
          </a:prstTxWarp>
        </a:bodyPr>
        <a:lstStyle/>
        <a:p>
          <a:pPr algn="ctr" rtl="0"/>
          <a:r>
            <a:rPr lang="fr-FR" sz="3600" b="1" i="1" kern="10" spc="0" baseline="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rPr>
            <a:t>2025</a:t>
          </a:r>
          <a:endParaRPr lang="fr-FR" sz="3600" b="1" i="1" kern="10" spc="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endParaRPr>
        </a:p>
      </xdr:txBody>
    </xdr:sp>
    <xdr:clientData/>
  </xdr:twoCellAnchor>
  <xdr:twoCellAnchor>
    <xdr:from>
      <xdr:col>4</xdr:col>
      <xdr:colOff>481965</xdr:colOff>
      <xdr:row>37</xdr:row>
      <xdr:rowOff>144780</xdr:rowOff>
    </xdr:from>
    <xdr:to>
      <xdr:col>11</xdr:col>
      <xdr:colOff>443865</xdr:colOff>
      <xdr:row>40</xdr:row>
      <xdr:rowOff>172719</xdr:rowOff>
    </xdr:to>
    <xdr:sp macro="" textlink="">
      <xdr:nvSpPr>
        <xdr:cNvPr id="3" name="WordArt 9">
          <a:extLst>
            <a:ext uri="{FF2B5EF4-FFF2-40B4-BE49-F238E27FC236}">
              <a16:creationId xmlns:a16="http://schemas.microsoft.com/office/drawing/2014/main" id="{F3FF0298-371B-47E1-B4ED-CBB87A9CE7D7}"/>
            </a:ext>
          </a:extLst>
        </xdr:cNvPr>
        <xdr:cNvSpPr>
          <a:spLocks noChangeArrowheads="1" noChangeShapeType="1" noTextEdit="1"/>
        </xdr:cNvSpPr>
      </xdr:nvSpPr>
      <xdr:spPr bwMode="auto">
        <a:xfrm>
          <a:off x="3739515" y="18889980"/>
          <a:ext cx="5153025" cy="942339"/>
        </a:xfrm>
        <a:prstGeom prst="rect">
          <a:avLst/>
        </a:prstGeom>
      </xdr:spPr>
      <xdr:txBody>
        <a:bodyPr wrap="none" fromWordArt="1">
          <a:prstTxWarp prst="textPlain">
            <a:avLst>
              <a:gd name="adj" fmla="val 50000"/>
            </a:avLst>
          </a:prstTxWarp>
        </a:bodyPr>
        <a:lstStyle/>
        <a:p>
          <a:pPr algn="ctr" rtl="0"/>
          <a:r>
            <a:rPr lang="fr-FR" sz="3600" b="1" i="1" kern="10" spc="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rPr>
            <a:t>TOKYO</a:t>
          </a:r>
          <a:r>
            <a:rPr lang="fr-FR" sz="3600" b="1" i="1" kern="10" spc="0" baseline="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rPr>
            <a:t>   </a:t>
          </a:r>
          <a:r>
            <a:rPr lang="fr-FR" sz="3600" b="1" i="1" kern="10" spc="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rPr>
            <a:t>2025</a:t>
          </a:r>
          <a:r>
            <a:rPr lang="fr-FR" sz="3600" b="1" i="1" kern="10" spc="0" baseline="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rPr>
            <a:t> </a:t>
          </a:r>
          <a:endParaRPr lang="fr-FR" sz="3600" b="1" i="1" kern="10" spc="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endParaRPr>
        </a:p>
      </xdr:txBody>
    </xdr:sp>
    <xdr:clientData/>
  </xdr:twoCellAnchor>
  <xdr:twoCellAnchor editAs="oneCell">
    <xdr:from>
      <xdr:col>3</xdr:col>
      <xdr:colOff>462915</xdr:colOff>
      <xdr:row>56</xdr:row>
      <xdr:rowOff>22859</xdr:rowOff>
    </xdr:from>
    <xdr:to>
      <xdr:col>5</xdr:col>
      <xdr:colOff>695325</xdr:colOff>
      <xdr:row>56</xdr:row>
      <xdr:rowOff>809625</xdr:rowOff>
    </xdr:to>
    <xdr:pic>
      <xdr:nvPicPr>
        <xdr:cNvPr id="6" name="Image 5">
          <a:extLst>
            <a:ext uri="{FF2B5EF4-FFF2-40B4-BE49-F238E27FC236}">
              <a16:creationId xmlns:a16="http://schemas.microsoft.com/office/drawing/2014/main" id="{CB591F4F-157D-4677-A392-D4268F1A9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6090" y="34503359"/>
          <a:ext cx="1661160" cy="786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742950</xdr:colOff>
      <xdr:row>0</xdr:row>
      <xdr:rowOff>276225</xdr:rowOff>
    </xdr:from>
    <xdr:to>
      <xdr:col>16</xdr:col>
      <xdr:colOff>228600</xdr:colOff>
      <xdr:row>9</xdr:row>
      <xdr:rowOff>400050</xdr:rowOff>
    </xdr:to>
    <xdr:pic>
      <xdr:nvPicPr>
        <xdr:cNvPr id="7" name="Image 6" descr="150+ Drawing Of A Japanese Flag Stock Photos, Pictures &amp; Royalty-Free ...">
          <a:extLst>
            <a:ext uri="{FF2B5EF4-FFF2-40B4-BE49-F238E27FC236}">
              <a16:creationId xmlns:a16="http://schemas.microsoft.com/office/drawing/2014/main" id="{E5D4907F-6B7C-410F-B218-F69B5A7A08F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29250" y="276225"/>
          <a:ext cx="7105650" cy="491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228600</xdr:colOff>
      <xdr:row>0</xdr:row>
      <xdr:rowOff>514351</xdr:rowOff>
    </xdr:from>
    <xdr:ext cx="5181600" cy="2752724"/>
    <xdr:pic>
      <xdr:nvPicPr>
        <xdr:cNvPr id="8" name="Picture 264">
          <a:extLst>
            <a:ext uri="{FF2B5EF4-FFF2-40B4-BE49-F238E27FC236}">
              <a16:creationId xmlns:a16="http://schemas.microsoft.com/office/drawing/2014/main" id="{06CD5431-67AD-4849-A8D6-9BCC934E01B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 y="514351"/>
          <a:ext cx="5181600" cy="275272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xdr:col>
      <xdr:colOff>247649</xdr:colOff>
      <xdr:row>10</xdr:row>
      <xdr:rowOff>0</xdr:rowOff>
    </xdr:from>
    <xdr:to>
      <xdr:col>16</xdr:col>
      <xdr:colOff>123824</xdr:colOff>
      <xdr:row>22</xdr:row>
      <xdr:rowOff>285750</xdr:rowOff>
    </xdr:to>
    <xdr:pic>
      <xdr:nvPicPr>
        <xdr:cNvPr id="9" name="Image 8">
          <a:extLst>
            <a:ext uri="{FF2B5EF4-FFF2-40B4-BE49-F238E27FC236}">
              <a16:creationId xmlns:a16="http://schemas.microsoft.com/office/drawing/2014/main" id="{23AEB2E7-CE1F-42CF-8003-7E77E67C976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299" y="5324475"/>
          <a:ext cx="11934825" cy="6477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628650</xdr:colOff>
      <xdr:row>23</xdr:row>
      <xdr:rowOff>38100</xdr:rowOff>
    </xdr:from>
    <xdr:to>
      <xdr:col>13</xdr:col>
      <xdr:colOff>200025</xdr:colOff>
      <xdr:row>25</xdr:row>
      <xdr:rowOff>514350</xdr:rowOff>
    </xdr:to>
    <xdr:sp macro="" textlink="">
      <xdr:nvSpPr>
        <xdr:cNvPr id="10" name="WordArt 181">
          <a:extLst>
            <a:ext uri="{FF2B5EF4-FFF2-40B4-BE49-F238E27FC236}">
              <a16:creationId xmlns:a16="http://schemas.microsoft.com/office/drawing/2014/main" id="{B07745D1-8CBD-48AA-AB67-CE0E1237F38D}"/>
            </a:ext>
          </a:extLst>
        </xdr:cNvPr>
        <xdr:cNvSpPr>
          <a:spLocks noChangeArrowheads="1" noChangeShapeType="1" noTextEdit="1"/>
        </xdr:cNvSpPr>
      </xdr:nvSpPr>
      <xdr:spPr bwMode="auto">
        <a:xfrm>
          <a:off x="3171825" y="12077700"/>
          <a:ext cx="6981825" cy="1524000"/>
        </a:xfrm>
        <a:prstGeom prst="rect">
          <a:avLst/>
        </a:prstGeom>
        <a:ln>
          <a:noFill/>
        </a:ln>
      </xdr:spPr>
      <xdr:style>
        <a:lnRef idx="2">
          <a:schemeClr val="accent2"/>
        </a:lnRef>
        <a:fillRef idx="1">
          <a:schemeClr val="lt1"/>
        </a:fillRef>
        <a:effectRef idx="0">
          <a:schemeClr val="accent2"/>
        </a:effectRef>
        <a:fontRef idx="minor">
          <a:schemeClr val="dk1"/>
        </a:fontRef>
      </xdr:style>
      <xdr:txBody>
        <a:bodyPr wrap="none" fromWordArt="1">
          <a:prstTxWarp prst="textPlain">
            <a:avLst>
              <a:gd name="adj" fmla="val 50000"/>
            </a:avLst>
          </a:prstTxWarp>
        </a:bodyPr>
        <a:lstStyle/>
        <a:p>
          <a:pPr algn="ctr" rtl="0">
            <a:buNone/>
          </a:pPr>
          <a:r>
            <a:rPr lang="fr-FR" sz="4400" b="1" i="1" kern="10" spc="0">
              <a:ln w="12700">
                <a:noFill/>
                <a:round/>
                <a:headEnd/>
                <a:tailEnd/>
              </a:ln>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effectLst/>
              <a:latin typeface="Arial Black"/>
            </a:rPr>
            <a:t>25  ème</a:t>
          </a:r>
        </a:p>
      </xdr:txBody>
    </xdr:sp>
    <xdr:clientData/>
  </xdr:twoCellAnchor>
  <xdr:twoCellAnchor>
    <xdr:from>
      <xdr:col>2</xdr:col>
      <xdr:colOff>276225</xdr:colOff>
      <xdr:row>27</xdr:row>
      <xdr:rowOff>276225</xdr:rowOff>
    </xdr:from>
    <xdr:to>
      <xdr:col>15</xdr:col>
      <xdr:colOff>544830</xdr:colOff>
      <xdr:row>30</xdr:row>
      <xdr:rowOff>320040</xdr:rowOff>
    </xdr:to>
    <xdr:sp macro="" textlink="">
      <xdr:nvSpPr>
        <xdr:cNvPr id="11" name="WordArt 181">
          <a:extLst>
            <a:ext uri="{FF2B5EF4-FFF2-40B4-BE49-F238E27FC236}">
              <a16:creationId xmlns:a16="http://schemas.microsoft.com/office/drawing/2014/main" id="{1B162D59-DE7F-45C1-AD3E-F09F2C677884}"/>
            </a:ext>
          </a:extLst>
        </xdr:cNvPr>
        <xdr:cNvSpPr>
          <a:spLocks noChangeArrowheads="1" noChangeShapeType="1" noTextEdit="1"/>
        </xdr:cNvSpPr>
      </xdr:nvSpPr>
      <xdr:spPr bwMode="auto">
        <a:xfrm>
          <a:off x="771525" y="14411325"/>
          <a:ext cx="11231880" cy="1615440"/>
        </a:xfrm>
        <a:prstGeom prst="rect">
          <a:avLst/>
        </a:prstGeom>
        <a:ln>
          <a:noFill/>
        </a:ln>
      </xdr:spPr>
      <xdr:style>
        <a:lnRef idx="2">
          <a:schemeClr val="accent2"/>
        </a:lnRef>
        <a:fillRef idx="1">
          <a:schemeClr val="lt1"/>
        </a:fillRef>
        <a:effectRef idx="0">
          <a:schemeClr val="accent2"/>
        </a:effectRef>
        <a:fontRef idx="minor">
          <a:schemeClr val="dk1"/>
        </a:fontRef>
      </xdr:style>
      <xdr:txBody>
        <a:bodyPr wrap="none" fromWordArt="1">
          <a:prstTxWarp prst="textPlain">
            <a:avLst>
              <a:gd name="adj" fmla="val 50000"/>
            </a:avLst>
          </a:prstTxWarp>
        </a:bodyPr>
        <a:lstStyle/>
        <a:p>
          <a:pPr algn="ctr" rtl="0">
            <a:buNone/>
          </a:pPr>
          <a:r>
            <a:rPr lang="fr-FR" sz="4400" b="1" i="1" kern="10" spc="0">
              <a:ln w="12700">
                <a:noFill/>
                <a:round/>
                <a:headEnd/>
                <a:tailEnd/>
              </a:ln>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effectLst/>
              <a:latin typeface="Arial Black"/>
            </a:rPr>
            <a:t>DEAFLYMPICS</a:t>
          </a:r>
        </a:p>
      </xdr:txBody>
    </xdr:sp>
    <xdr:clientData/>
  </xdr:twoCellAnchor>
  <xdr:twoCellAnchor editAs="oneCell">
    <xdr:from>
      <xdr:col>2</xdr:col>
      <xdr:colOff>76201</xdr:colOff>
      <xdr:row>31</xdr:row>
      <xdr:rowOff>464820</xdr:rowOff>
    </xdr:from>
    <xdr:to>
      <xdr:col>2</xdr:col>
      <xdr:colOff>1939291</xdr:colOff>
      <xdr:row>35</xdr:row>
      <xdr:rowOff>45720</xdr:rowOff>
    </xdr:to>
    <xdr:pic>
      <xdr:nvPicPr>
        <xdr:cNvPr id="12" name="Picture 16" descr="MPj04392360000[1]">
          <a:extLst>
            <a:ext uri="{FF2B5EF4-FFF2-40B4-BE49-F238E27FC236}">
              <a16:creationId xmlns:a16="http://schemas.microsoft.com/office/drawing/2014/main" id="{1A0371B7-4BB0-4303-931B-A919F4A4EC79}"/>
            </a:ext>
          </a:extLst>
        </xdr:cNvPr>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1" y="16695420"/>
          <a:ext cx="186309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558165</xdr:colOff>
      <xdr:row>31</xdr:row>
      <xdr:rowOff>491490</xdr:rowOff>
    </xdr:from>
    <xdr:to>
      <xdr:col>16</xdr:col>
      <xdr:colOff>47625</xdr:colOff>
      <xdr:row>35</xdr:row>
      <xdr:rowOff>72390</xdr:rowOff>
    </xdr:to>
    <xdr:pic>
      <xdr:nvPicPr>
        <xdr:cNvPr id="13" name="Picture 16" descr="MPj04392360000[1]">
          <a:extLst>
            <a:ext uri="{FF2B5EF4-FFF2-40B4-BE49-F238E27FC236}">
              <a16:creationId xmlns:a16="http://schemas.microsoft.com/office/drawing/2014/main" id="{2548D4A1-8971-412D-A51E-9926E33A80D9}"/>
            </a:ext>
          </a:extLst>
        </xdr:cNvPr>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511790" y="16722090"/>
          <a:ext cx="184213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285750</xdr:colOff>
      <xdr:row>32</xdr:row>
      <xdr:rowOff>36195</xdr:rowOff>
    </xdr:from>
    <xdr:to>
      <xdr:col>12</xdr:col>
      <xdr:colOff>255270</xdr:colOff>
      <xdr:row>34</xdr:row>
      <xdr:rowOff>497205</xdr:rowOff>
    </xdr:to>
    <xdr:sp macro="" textlink="">
      <xdr:nvSpPr>
        <xdr:cNvPr id="14" name="WordArt 181">
          <a:extLst>
            <a:ext uri="{FF2B5EF4-FFF2-40B4-BE49-F238E27FC236}">
              <a16:creationId xmlns:a16="http://schemas.microsoft.com/office/drawing/2014/main" id="{32FBB8D9-4CA3-4287-8663-B8B25BD39F69}"/>
            </a:ext>
          </a:extLst>
        </xdr:cNvPr>
        <xdr:cNvSpPr>
          <a:spLocks noChangeArrowheads="1" noChangeShapeType="1" noTextEdit="1"/>
        </xdr:cNvSpPr>
      </xdr:nvSpPr>
      <xdr:spPr bwMode="auto">
        <a:xfrm>
          <a:off x="3543300" y="16790670"/>
          <a:ext cx="5913120" cy="1508760"/>
        </a:xfrm>
        <a:prstGeom prst="rect">
          <a:avLst/>
        </a:prstGeom>
        <a:ln>
          <a:noFill/>
        </a:ln>
      </xdr:spPr>
      <xdr:style>
        <a:lnRef idx="2">
          <a:schemeClr val="accent2"/>
        </a:lnRef>
        <a:fillRef idx="1">
          <a:schemeClr val="lt1"/>
        </a:fillRef>
        <a:effectRef idx="0">
          <a:schemeClr val="accent2"/>
        </a:effectRef>
        <a:fontRef idx="minor">
          <a:schemeClr val="dk1"/>
        </a:fontRef>
      </xdr:style>
      <xdr:txBody>
        <a:bodyPr wrap="none" fromWordArt="1">
          <a:prstTxWarp prst="textPlain">
            <a:avLst>
              <a:gd name="adj" fmla="val 50000"/>
            </a:avLst>
          </a:prstTxWarp>
        </a:bodyPr>
        <a:lstStyle/>
        <a:p>
          <a:pPr algn="ctr" rtl="0">
            <a:buNone/>
          </a:pPr>
          <a:r>
            <a:rPr lang="fr-FR" sz="4400" b="1" i="1" kern="10" spc="0">
              <a:ln w="12700">
                <a:noFill/>
                <a:round/>
                <a:headEnd/>
                <a:tailEnd/>
              </a:ln>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effectLst/>
              <a:latin typeface="Arial Black"/>
            </a:rPr>
            <a:t>JAPON</a:t>
          </a:r>
        </a:p>
      </xdr:txBody>
    </xdr:sp>
    <xdr:clientData/>
  </xdr:twoCellAnchor>
  <xdr:oneCellAnchor>
    <xdr:from>
      <xdr:col>1</xdr:col>
      <xdr:colOff>0</xdr:colOff>
      <xdr:row>37</xdr:row>
      <xdr:rowOff>0</xdr:rowOff>
    </xdr:from>
    <xdr:ext cx="2330824" cy="1238250"/>
    <xdr:pic>
      <xdr:nvPicPr>
        <xdr:cNvPr id="15" name="Picture 264">
          <a:extLst>
            <a:ext uri="{FF2B5EF4-FFF2-40B4-BE49-F238E27FC236}">
              <a16:creationId xmlns:a16="http://schemas.microsoft.com/office/drawing/2014/main" id="{6637D5B9-556E-439F-B6D9-DE8346DADF8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7650" y="18745200"/>
          <a:ext cx="2330824" cy="12382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12</xdr:col>
      <xdr:colOff>609600</xdr:colOff>
      <xdr:row>37</xdr:row>
      <xdr:rowOff>0</xdr:rowOff>
    </xdr:from>
    <xdr:to>
      <xdr:col>16</xdr:col>
      <xdr:colOff>228600</xdr:colOff>
      <xdr:row>41</xdr:row>
      <xdr:rowOff>173104</xdr:rowOff>
    </xdr:to>
    <xdr:pic>
      <xdr:nvPicPr>
        <xdr:cNvPr id="16" name="Image 15" descr="150+ Drawing Of A Japanese Flag Stock Photos, Pictures &amp; Royalty-Free ...">
          <a:extLst>
            <a:ext uri="{FF2B5EF4-FFF2-40B4-BE49-F238E27FC236}">
              <a16:creationId xmlns:a16="http://schemas.microsoft.com/office/drawing/2014/main" id="{9F15D743-DB91-4560-ABFD-1548E5BBE3A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0" y="18745200"/>
          <a:ext cx="2724150" cy="1392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0</xdr:colOff>
      <xdr:row>41</xdr:row>
      <xdr:rowOff>761999</xdr:rowOff>
    </xdr:from>
    <xdr:ext cx="2108200" cy="1609725"/>
    <xdr:pic>
      <xdr:nvPicPr>
        <xdr:cNvPr id="17" name="Image 16">
          <a:extLst>
            <a:ext uri="{FF2B5EF4-FFF2-40B4-BE49-F238E27FC236}">
              <a16:creationId xmlns:a16="http://schemas.microsoft.com/office/drawing/2014/main" id="{12682529-086E-4E54-B5BF-E52BF2DC5B5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686300" y="20726399"/>
          <a:ext cx="2108200" cy="1609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228600</xdr:colOff>
      <xdr:row>42</xdr:row>
      <xdr:rowOff>28575</xdr:rowOff>
    </xdr:from>
    <xdr:ext cx="2125980" cy="1657350"/>
    <xdr:pic>
      <xdr:nvPicPr>
        <xdr:cNvPr id="18" name="Image 17">
          <a:extLst>
            <a:ext uri="{FF2B5EF4-FFF2-40B4-BE49-F238E27FC236}">
              <a16:creationId xmlns:a16="http://schemas.microsoft.com/office/drawing/2014/main" id="{E688FC30-EFA9-4668-AC1E-BC877E5956C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172325" y="20754975"/>
          <a:ext cx="2125980" cy="1657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571500</xdr:colOff>
      <xdr:row>41</xdr:row>
      <xdr:rowOff>761999</xdr:rowOff>
    </xdr:from>
    <xdr:ext cx="2593340" cy="1628775"/>
    <xdr:pic>
      <xdr:nvPicPr>
        <xdr:cNvPr id="19" name="Image 18">
          <a:extLst>
            <a:ext uri="{FF2B5EF4-FFF2-40B4-BE49-F238E27FC236}">
              <a16:creationId xmlns:a16="http://schemas.microsoft.com/office/drawing/2014/main" id="{3B6E4E1C-50AB-4833-B7B5-9AD47F86611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772650" y="20726399"/>
          <a:ext cx="2593340" cy="16287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504825</xdr:colOff>
      <xdr:row>54</xdr:row>
      <xdr:rowOff>28575</xdr:rowOff>
    </xdr:from>
    <xdr:to>
      <xdr:col>5</xdr:col>
      <xdr:colOff>609600</xdr:colOff>
      <xdr:row>54</xdr:row>
      <xdr:rowOff>809625</xdr:rowOff>
    </xdr:to>
    <xdr:pic>
      <xdr:nvPicPr>
        <xdr:cNvPr id="20" name="Image 19" descr="Résultat d’images pour Drapeau coree sud Rond PNG">
          <a:extLst>
            <a:ext uri="{FF2B5EF4-FFF2-40B4-BE49-F238E27FC236}">
              <a16:creationId xmlns:a16="http://schemas.microsoft.com/office/drawing/2014/main" id="{4463F415-6BDE-4FC9-8C93-53C9284832F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048000" y="31994475"/>
          <a:ext cx="153352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54</xdr:row>
      <xdr:rowOff>619124</xdr:rowOff>
    </xdr:from>
    <xdr:to>
      <xdr:col>6</xdr:col>
      <xdr:colOff>123825</xdr:colOff>
      <xdr:row>56</xdr:row>
      <xdr:rowOff>247650</xdr:rowOff>
    </xdr:to>
    <xdr:pic>
      <xdr:nvPicPr>
        <xdr:cNvPr id="23" name="Image 22" descr="Résultat d’images pour Drapeau taiwan Rond PNG">
          <a:extLst>
            <a:ext uri="{FF2B5EF4-FFF2-40B4-BE49-F238E27FC236}">
              <a16:creationId xmlns:a16="http://schemas.microsoft.com/office/drawing/2014/main" id="{0E4DCB4C-922C-43D0-9F86-820D926C269F}"/>
            </a:ext>
          </a:extLst>
        </xdr:cNvPr>
        <xdr:cNvPicPr>
          <a:picLocks noChangeAspect="1" noChangeArrowheads="1"/>
        </xdr:cNvPicPr>
      </xdr:nvPicPr>
      <xdr:blipFill>
        <a:blip xmlns:r="http://schemas.openxmlformats.org/officeDocument/2006/relationships" r:embed="rId1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2800350" y="32585024"/>
          <a:ext cx="2009775" cy="1304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152400</xdr:colOff>
      <xdr:row>44</xdr:row>
      <xdr:rowOff>1514474</xdr:rowOff>
    </xdr:from>
    <xdr:to>
      <xdr:col>14</xdr:col>
      <xdr:colOff>209550</xdr:colOff>
      <xdr:row>48</xdr:row>
      <xdr:rowOff>38099</xdr:rowOff>
    </xdr:to>
    <xdr:pic>
      <xdr:nvPicPr>
        <xdr:cNvPr id="29" name="Image 28" descr="Résultat d’images pour Drapeau coree sud Rond PNG">
          <a:extLst>
            <a:ext uri="{FF2B5EF4-FFF2-40B4-BE49-F238E27FC236}">
              <a16:creationId xmlns:a16="http://schemas.microsoft.com/office/drawing/2014/main" id="{B0BE5F32-A7A6-477B-B20E-05802F87773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353550" y="23764874"/>
          <a:ext cx="1562100"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342901</xdr:colOff>
      <xdr:row>44</xdr:row>
      <xdr:rowOff>1066799</xdr:rowOff>
    </xdr:from>
    <xdr:to>
      <xdr:col>12</xdr:col>
      <xdr:colOff>419101</xdr:colOff>
      <xdr:row>48</xdr:row>
      <xdr:rowOff>476250</xdr:rowOff>
    </xdr:to>
    <xdr:pic>
      <xdr:nvPicPr>
        <xdr:cNvPr id="30" name="Image 29" descr="Résultat d’images pour Drapeau taiwan Rond PNG">
          <a:extLst>
            <a:ext uri="{FF2B5EF4-FFF2-40B4-BE49-F238E27FC236}">
              <a16:creationId xmlns:a16="http://schemas.microsoft.com/office/drawing/2014/main" id="{AEA2048D-10B6-4F39-973B-79F082EE3F26}"/>
            </a:ext>
          </a:extLst>
        </xdr:cNvPr>
        <xdr:cNvPicPr>
          <a:picLocks noChangeAspect="1" noChangeArrowheads="1"/>
        </xdr:cNvPicPr>
      </xdr:nvPicPr>
      <xdr:blipFill>
        <a:blip xmlns:r="http://schemas.openxmlformats.org/officeDocument/2006/relationships" r:embed="rId1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534151" y="23317199"/>
          <a:ext cx="3086100" cy="2076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647700</xdr:colOff>
      <xdr:row>45</xdr:row>
      <xdr:rowOff>19050</xdr:rowOff>
    </xdr:from>
    <xdr:to>
      <xdr:col>9</xdr:col>
      <xdr:colOff>38100</xdr:colOff>
      <xdr:row>48</xdr:row>
      <xdr:rowOff>38100</xdr:rowOff>
    </xdr:to>
    <xdr:pic>
      <xdr:nvPicPr>
        <xdr:cNvPr id="31" name="Image 30" descr="Résultat d’images pour Drapeau coree sud Rond PNG">
          <a:extLst>
            <a:ext uri="{FF2B5EF4-FFF2-40B4-BE49-F238E27FC236}">
              <a16:creationId xmlns:a16="http://schemas.microsoft.com/office/drawing/2014/main" id="{470D63AD-4EF6-45B4-B884-A6F0E6D9940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619625" y="23793450"/>
          <a:ext cx="2362200"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695325</xdr:colOff>
      <xdr:row>44</xdr:row>
      <xdr:rowOff>1457324</xdr:rowOff>
    </xdr:from>
    <xdr:to>
      <xdr:col>15</xdr:col>
      <xdr:colOff>828674</xdr:colOff>
      <xdr:row>48</xdr:row>
      <xdr:rowOff>57149</xdr:rowOff>
    </xdr:to>
    <xdr:pic>
      <xdr:nvPicPr>
        <xdr:cNvPr id="32" name="Image 31">
          <a:extLst>
            <a:ext uri="{FF2B5EF4-FFF2-40B4-BE49-F238E27FC236}">
              <a16:creationId xmlns:a16="http://schemas.microsoft.com/office/drawing/2014/main" id="{B4372EA4-859C-444A-AFA3-4FDC09BEB6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48950" y="23707724"/>
          <a:ext cx="1638299"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76200</xdr:rowOff>
    </xdr:from>
    <xdr:to>
      <xdr:col>16</xdr:col>
      <xdr:colOff>704850</xdr:colOff>
      <xdr:row>1</xdr:row>
      <xdr:rowOff>19050</xdr:rowOff>
    </xdr:to>
    <xdr:sp macro="" textlink="">
      <xdr:nvSpPr>
        <xdr:cNvPr id="23" name="WordArt 181">
          <a:extLst>
            <a:ext uri="{FF2B5EF4-FFF2-40B4-BE49-F238E27FC236}">
              <a16:creationId xmlns:a16="http://schemas.microsoft.com/office/drawing/2014/main" id="{3D239ADE-4635-41B8-AB9D-0D2238998C00}"/>
            </a:ext>
          </a:extLst>
        </xdr:cNvPr>
        <xdr:cNvSpPr>
          <a:spLocks noChangeArrowheads="1" noChangeShapeType="1" noTextEdit="1"/>
        </xdr:cNvSpPr>
      </xdr:nvSpPr>
      <xdr:spPr bwMode="auto">
        <a:xfrm>
          <a:off x="247650" y="76200"/>
          <a:ext cx="11582400" cy="895350"/>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wrap="none" fromWordArt="1">
          <a:prstTxWarp prst="textPlain">
            <a:avLst>
              <a:gd name="adj" fmla="val 50000"/>
            </a:avLst>
          </a:prstTxWarp>
        </a:bodyPr>
        <a:lstStyle/>
        <a:p>
          <a:pPr algn="ctr" rtl="0">
            <a:buNone/>
          </a:pPr>
          <a:r>
            <a:rPr lang="fr-FR" sz="4400" b="1" i="1" kern="10" spc="0">
              <a:ln w="12700">
                <a:noFill/>
                <a:round/>
                <a:headEnd/>
                <a:tailEnd/>
              </a:ln>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effectLst/>
              <a:latin typeface="Arial Black"/>
            </a:rPr>
            <a:t>25  ème  DEAFLYMPICS</a:t>
          </a:r>
        </a:p>
      </xdr:txBody>
    </xdr:sp>
    <xdr:clientData/>
  </xdr:twoCellAnchor>
  <xdr:oneCellAnchor>
    <xdr:from>
      <xdr:col>1</xdr:col>
      <xdr:colOff>0</xdr:colOff>
      <xdr:row>2</xdr:row>
      <xdr:rowOff>0</xdr:rowOff>
    </xdr:from>
    <xdr:ext cx="2676525" cy="1104900"/>
    <xdr:pic>
      <xdr:nvPicPr>
        <xdr:cNvPr id="24" name="Picture 264">
          <a:extLst>
            <a:ext uri="{FF2B5EF4-FFF2-40B4-BE49-F238E27FC236}">
              <a16:creationId xmlns:a16="http://schemas.microsoft.com/office/drawing/2014/main" id="{D8BD8F43-0E68-4C5B-9437-2A89250AFE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371600"/>
          <a:ext cx="2676525"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11</xdr:col>
      <xdr:colOff>752475</xdr:colOff>
      <xdr:row>1</xdr:row>
      <xdr:rowOff>361950</xdr:rowOff>
    </xdr:from>
    <xdr:to>
      <xdr:col>17</xdr:col>
      <xdr:colOff>82550</xdr:colOff>
      <xdr:row>6</xdr:row>
      <xdr:rowOff>85725</xdr:rowOff>
    </xdr:to>
    <xdr:pic>
      <xdr:nvPicPr>
        <xdr:cNvPr id="25" name="Image 24" descr="150+ Drawing Of A Japanese Flag Stock Photos, Pictures &amp; Royalty-Free ...">
          <a:extLst>
            <a:ext uri="{FF2B5EF4-FFF2-40B4-BE49-F238E27FC236}">
              <a16:creationId xmlns:a16="http://schemas.microsoft.com/office/drawing/2014/main" id="{369FED0B-3A13-44B4-9C61-32BB536E50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44025" y="1314450"/>
          <a:ext cx="2628900"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38100</xdr:colOff>
      <xdr:row>49</xdr:row>
      <xdr:rowOff>9525</xdr:rowOff>
    </xdr:from>
    <xdr:to>
      <xdr:col>18</xdr:col>
      <xdr:colOff>149225</xdr:colOff>
      <xdr:row>53</xdr:row>
      <xdr:rowOff>152400</xdr:rowOff>
    </xdr:to>
    <xdr:pic>
      <xdr:nvPicPr>
        <xdr:cNvPr id="26" name="Image 25" descr="150+ Drawing Of A Japanese Flag Stock Photos, Pictures &amp; Royalty-Free ...">
          <a:extLst>
            <a:ext uri="{FF2B5EF4-FFF2-40B4-BE49-F238E27FC236}">
              <a16:creationId xmlns:a16="http://schemas.microsoft.com/office/drawing/2014/main" id="{B2E448E1-E4FA-44A1-B553-C5693C7EB1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15525" y="17916525"/>
          <a:ext cx="2625725"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49</xdr:row>
      <xdr:rowOff>0</xdr:rowOff>
    </xdr:from>
    <xdr:ext cx="2676525" cy="1104900"/>
    <xdr:pic>
      <xdr:nvPicPr>
        <xdr:cNvPr id="27" name="Picture 264">
          <a:extLst>
            <a:ext uri="{FF2B5EF4-FFF2-40B4-BE49-F238E27FC236}">
              <a16:creationId xmlns:a16="http://schemas.microsoft.com/office/drawing/2014/main" id="{213D6981-1EA8-4422-B717-8BAA2F3364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6764000"/>
          <a:ext cx="2676525"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oneCellAnchor>
    <xdr:from>
      <xdr:col>1</xdr:col>
      <xdr:colOff>0</xdr:colOff>
      <xdr:row>140</xdr:row>
      <xdr:rowOff>0</xdr:rowOff>
    </xdr:from>
    <xdr:ext cx="2676525" cy="1104900"/>
    <xdr:pic>
      <xdr:nvPicPr>
        <xdr:cNvPr id="28" name="Picture 264">
          <a:extLst>
            <a:ext uri="{FF2B5EF4-FFF2-40B4-BE49-F238E27FC236}">
              <a16:creationId xmlns:a16="http://schemas.microsoft.com/office/drawing/2014/main" id="{6A2CD8AC-37FC-4252-BCE0-31CA79C734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0" y="50815875"/>
          <a:ext cx="2676525"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20</xdr:col>
      <xdr:colOff>171450</xdr:colOff>
      <xdr:row>139</xdr:row>
      <xdr:rowOff>0</xdr:rowOff>
    </xdr:from>
    <xdr:to>
      <xdr:col>25</xdr:col>
      <xdr:colOff>589321</xdr:colOff>
      <xdr:row>147</xdr:row>
      <xdr:rowOff>95250</xdr:rowOff>
    </xdr:to>
    <xdr:pic>
      <xdr:nvPicPr>
        <xdr:cNvPr id="49" name="Image 48">
          <a:extLst>
            <a:ext uri="{FF2B5EF4-FFF2-40B4-BE49-F238E27FC236}">
              <a16:creationId xmlns:a16="http://schemas.microsoft.com/office/drawing/2014/main" id="{0117B66A-6DC2-EDF3-D4AD-60101EE1EE06}"/>
            </a:ext>
          </a:extLst>
        </xdr:cNvPr>
        <xdr:cNvPicPr>
          <a:picLocks noChangeAspect="1"/>
        </xdr:cNvPicPr>
      </xdr:nvPicPr>
      <xdr:blipFill>
        <a:blip xmlns:r="http://schemas.openxmlformats.org/officeDocument/2006/relationships" r:embed="rId3"/>
        <a:stretch>
          <a:fillRect/>
        </a:stretch>
      </xdr:blipFill>
      <xdr:spPr>
        <a:xfrm>
          <a:off x="14401800" y="48558450"/>
          <a:ext cx="4275496" cy="2676525"/>
        </a:xfrm>
        <a:prstGeom prst="rect">
          <a:avLst/>
        </a:prstGeom>
      </xdr:spPr>
    </xdr:pic>
    <xdr:clientData/>
  </xdr:twoCellAnchor>
  <xdr:twoCellAnchor editAs="oneCell">
    <xdr:from>
      <xdr:col>1</xdr:col>
      <xdr:colOff>81098</xdr:colOff>
      <xdr:row>20</xdr:row>
      <xdr:rowOff>72934</xdr:rowOff>
    </xdr:from>
    <xdr:to>
      <xdr:col>16</xdr:col>
      <xdr:colOff>428624</xdr:colOff>
      <xdr:row>22</xdr:row>
      <xdr:rowOff>72934</xdr:rowOff>
    </xdr:to>
    <xdr:pic>
      <xdr:nvPicPr>
        <xdr:cNvPr id="11" name="Image 10">
          <a:extLst>
            <a:ext uri="{FF2B5EF4-FFF2-40B4-BE49-F238E27FC236}">
              <a16:creationId xmlns:a16="http://schemas.microsoft.com/office/drawing/2014/main" id="{9C2A43BF-CF9B-444F-860B-376530596FBA}"/>
            </a:ext>
          </a:extLst>
        </xdr:cNvPr>
        <xdr:cNvPicPr>
          <a:picLocks noChangeAspect="1" noChangeArrowheads="1"/>
        </xdr:cNvPicPr>
      </xdr:nvPicPr>
      <xdr:blipFill>
        <a:blip xmlns:r="http://schemas.openxmlformats.org/officeDocument/2006/relationships" r:embed="rId4">
          <a:clrChange>
            <a:clrFrom>
              <a:srgbClr val="D8D8D8"/>
            </a:clrFrom>
            <a:clrTo>
              <a:srgbClr val="D8D8D8">
                <a:alpha val="0"/>
              </a:srgbClr>
            </a:clrTo>
          </a:clrChange>
          <a:extLst>
            <a:ext uri="{BEBA8EAE-BF5A-486C-A8C5-ECC9F3942E4B}">
              <a14:imgProps xmlns:a14="http://schemas.microsoft.com/office/drawing/2010/main">
                <a14:imgLayer r:embed="rId5">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328748" y="7273834"/>
          <a:ext cx="11977551"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152400</xdr:colOff>
      <xdr:row>12</xdr:row>
      <xdr:rowOff>200026</xdr:rowOff>
    </xdr:from>
    <xdr:to>
      <xdr:col>4</xdr:col>
      <xdr:colOff>438150</xdr:colOff>
      <xdr:row>19</xdr:row>
      <xdr:rowOff>180976</xdr:rowOff>
    </xdr:to>
    <xdr:pic>
      <xdr:nvPicPr>
        <xdr:cNvPr id="12" name="Image 11" descr="Résultat d’images pour Drapeau coree sud Rond PNG">
          <a:extLst>
            <a:ext uri="{FF2B5EF4-FFF2-40B4-BE49-F238E27FC236}">
              <a16:creationId xmlns:a16="http://schemas.microsoft.com/office/drawing/2014/main" id="{26BFF80C-F349-48DB-BF74-6BDA2C0EEE8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00050" y="4352926"/>
          <a:ext cx="3295650" cy="264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457201</xdr:colOff>
      <xdr:row>8</xdr:row>
      <xdr:rowOff>85723</xdr:rowOff>
    </xdr:from>
    <xdr:to>
      <xdr:col>10</xdr:col>
      <xdr:colOff>114301</xdr:colOff>
      <xdr:row>21</xdr:row>
      <xdr:rowOff>351300</xdr:rowOff>
    </xdr:to>
    <xdr:pic>
      <xdr:nvPicPr>
        <xdr:cNvPr id="20" name="Image 19" descr="Résultat d’images pour Drapeau taiwan Rond PNG">
          <a:extLst>
            <a:ext uri="{FF2B5EF4-FFF2-40B4-BE49-F238E27FC236}">
              <a16:creationId xmlns:a16="http://schemas.microsoft.com/office/drawing/2014/main" id="{9BED5B06-330D-4EDC-8539-F2C8A6671D47}"/>
            </a:ext>
          </a:extLst>
        </xdr:cNvPr>
        <xdr:cNvPicPr>
          <a:picLocks noChangeAspect="1" noChangeArrowheads="1"/>
        </xdr:cNvPicPr>
      </xdr:nvPicPr>
      <xdr:blipFill>
        <a:blip xmlns:r="http://schemas.openxmlformats.org/officeDocument/2006/relationships" r:embed="rId7">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2333626" y="3019423"/>
          <a:ext cx="6096000" cy="4913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190500</xdr:colOff>
      <xdr:row>14</xdr:row>
      <xdr:rowOff>295275</xdr:rowOff>
    </xdr:from>
    <xdr:to>
      <xdr:col>11</xdr:col>
      <xdr:colOff>619125</xdr:colOff>
      <xdr:row>20</xdr:row>
      <xdr:rowOff>85725</xdr:rowOff>
    </xdr:to>
    <xdr:pic>
      <xdr:nvPicPr>
        <xdr:cNvPr id="21" name="Image 20">
          <a:extLst>
            <a:ext uri="{FF2B5EF4-FFF2-40B4-BE49-F238E27FC236}">
              <a16:creationId xmlns:a16="http://schemas.microsoft.com/office/drawing/2014/main" id="{7A0F2107-2B53-4BF2-97E0-B082178CD73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943725" y="5210175"/>
          <a:ext cx="2971800" cy="2076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523876</xdr:colOff>
      <xdr:row>157</xdr:row>
      <xdr:rowOff>276224</xdr:rowOff>
    </xdr:from>
    <xdr:to>
      <xdr:col>3</xdr:col>
      <xdr:colOff>19051</xdr:colOff>
      <xdr:row>161</xdr:row>
      <xdr:rowOff>19049</xdr:rowOff>
    </xdr:to>
    <xdr:pic>
      <xdr:nvPicPr>
        <xdr:cNvPr id="22" name="Image 21" descr="Résultat d’images pour Drapeau coree sud Rond PNG">
          <a:extLst>
            <a:ext uri="{FF2B5EF4-FFF2-40B4-BE49-F238E27FC236}">
              <a16:creationId xmlns:a16="http://schemas.microsoft.com/office/drawing/2014/main" id="{2A70C1D4-2EDF-46D6-ACF1-EF6FDD7F9FD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71526" y="60074174"/>
          <a:ext cx="1123950"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533400</xdr:colOff>
      <xdr:row>181</xdr:row>
      <xdr:rowOff>371475</xdr:rowOff>
    </xdr:from>
    <xdr:to>
      <xdr:col>3</xdr:col>
      <xdr:colOff>114300</xdr:colOff>
      <xdr:row>185</xdr:row>
      <xdr:rowOff>47624</xdr:rowOff>
    </xdr:to>
    <xdr:pic>
      <xdr:nvPicPr>
        <xdr:cNvPr id="33" name="Image 32">
          <a:extLst>
            <a:ext uri="{FF2B5EF4-FFF2-40B4-BE49-F238E27FC236}">
              <a16:creationId xmlns:a16="http://schemas.microsoft.com/office/drawing/2014/main" id="{EDED8AA6-FED2-469B-85E4-44FF4923B39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81050" y="68132325"/>
          <a:ext cx="1209675" cy="1047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342901</xdr:colOff>
      <xdr:row>144</xdr:row>
      <xdr:rowOff>409575</xdr:rowOff>
    </xdr:from>
    <xdr:to>
      <xdr:col>3</xdr:col>
      <xdr:colOff>295276</xdr:colOff>
      <xdr:row>150</xdr:row>
      <xdr:rowOff>66675</xdr:rowOff>
    </xdr:to>
    <xdr:pic>
      <xdr:nvPicPr>
        <xdr:cNvPr id="34" name="Image 33" descr="Résultat d’images pour Drapeau taiwan Rond PNG">
          <a:extLst>
            <a:ext uri="{FF2B5EF4-FFF2-40B4-BE49-F238E27FC236}">
              <a16:creationId xmlns:a16="http://schemas.microsoft.com/office/drawing/2014/main" id="{83A7E7AA-186C-4D1B-9FC4-C60E3C005C39}"/>
            </a:ext>
          </a:extLst>
        </xdr:cNvPr>
        <xdr:cNvPicPr>
          <a:picLocks noChangeAspect="1" noChangeArrowheads="1"/>
        </xdr:cNvPicPr>
      </xdr:nvPicPr>
      <xdr:blipFill>
        <a:blip xmlns:r="http://schemas.openxmlformats.org/officeDocument/2006/relationships" r:embed="rId7">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590551" y="55835550"/>
          <a:ext cx="1581150"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523875</xdr:colOff>
      <xdr:row>175</xdr:row>
      <xdr:rowOff>361950</xdr:rowOff>
    </xdr:from>
    <xdr:to>
      <xdr:col>3</xdr:col>
      <xdr:colOff>219075</xdr:colOff>
      <xdr:row>179</xdr:row>
      <xdr:rowOff>19050</xdr:rowOff>
    </xdr:to>
    <xdr:pic>
      <xdr:nvPicPr>
        <xdr:cNvPr id="35" name="Image 34">
          <a:extLst>
            <a:ext uri="{FF2B5EF4-FFF2-40B4-BE49-F238E27FC236}">
              <a16:creationId xmlns:a16="http://schemas.microsoft.com/office/drawing/2014/main" id="{6C094CDA-9D72-4755-84D3-39B49BC038E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71525" y="66389250"/>
          <a:ext cx="1323975"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504825</xdr:colOff>
      <xdr:row>151</xdr:row>
      <xdr:rowOff>371475</xdr:rowOff>
    </xdr:from>
    <xdr:to>
      <xdr:col>3</xdr:col>
      <xdr:colOff>142875</xdr:colOff>
      <xdr:row>155</xdr:row>
      <xdr:rowOff>47625</xdr:rowOff>
    </xdr:to>
    <xdr:pic>
      <xdr:nvPicPr>
        <xdr:cNvPr id="37" name="Image 36">
          <a:extLst>
            <a:ext uri="{FF2B5EF4-FFF2-40B4-BE49-F238E27FC236}">
              <a16:creationId xmlns:a16="http://schemas.microsoft.com/office/drawing/2014/main" id="{E4849E67-2AD1-4FEC-96BA-ACA295F1A15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52475" y="58188225"/>
          <a:ext cx="1266825"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657225</xdr:colOff>
      <xdr:row>169</xdr:row>
      <xdr:rowOff>314325</xdr:rowOff>
    </xdr:from>
    <xdr:to>
      <xdr:col>3</xdr:col>
      <xdr:colOff>76199</xdr:colOff>
      <xdr:row>173</xdr:row>
      <xdr:rowOff>66675</xdr:rowOff>
    </xdr:to>
    <xdr:pic>
      <xdr:nvPicPr>
        <xdr:cNvPr id="38" name="Image 37" descr="150+ Drawing Of A Japanese Flag Stock Photos, Pictures &amp; Royalty-Free ...">
          <a:extLst>
            <a:ext uri="{FF2B5EF4-FFF2-40B4-BE49-F238E27FC236}">
              <a16:creationId xmlns:a16="http://schemas.microsoft.com/office/drawing/2014/main" id="{082C0FC8-D6C9-48D1-BB58-EB341CC68E7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04875" y="64360425"/>
          <a:ext cx="1047749"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704851</xdr:colOff>
      <xdr:row>187</xdr:row>
      <xdr:rowOff>333375</xdr:rowOff>
    </xdr:from>
    <xdr:to>
      <xdr:col>2</xdr:col>
      <xdr:colOff>866776</xdr:colOff>
      <xdr:row>191</xdr:row>
      <xdr:rowOff>47625</xdr:rowOff>
    </xdr:to>
    <xdr:pic>
      <xdr:nvPicPr>
        <xdr:cNvPr id="40" name="Image 39" descr="Résultat d’images pour Drapeau malaisie rond">
          <a:extLst>
            <a:ext uri="{FF2B5EF4-FFF2-40B4-BE49-F238E27FC236}">
              <a16:creationId xmlns:a16="http://schemas.microsoft.com/office/drawing/2014/main" id="{204546FC-D395-43BD-B50C-E616E962A8D5}"/>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52501" y="70075425"/>
          <a:ext cx="87630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163</xdr:row>
      <xdr:rowOff>352426</xdr:rowOff>
    </xdr:from>
    <xdr:to>
      <xdr:col>2</xdr:col>
      <xdr:colOff>857250</xdr:colOff>
      <xdr:row>167</xdr:row>
      <xdr:rowOff>28576</xdr:rowOff>
    </xdr:to>
    <xdr:pic>
      <xdr:nvPicPr>
        <xdr:cNvPr id="2" name="Image 1" descr="Résultat d’images pour Drapeau usa Rond PNG">
          <a:extLst>
            <a:ext uri="{FF2B5EF4-FFF2-40B4-BE49-F238E27FC236}">
              <a16:creationId xmlns:a16="http://schemas.microsoft.com/office/drawing/2014/main" id="{07FB21B3-4A56-45FB-BED3-75274E1FD3F3}"/>
            </a:ext>
          </a:extLst>
        </xdr:cNvPr>
        <xdr:cNvPicPr>
          <a:picLocks noChangeAspect="1" noChangeArrowheads="1"/>
        </xdr:cNvPicPr>
      </xdr:nvPicPr>
      <xdr:blipFill>
        <a:blip xmlns:r="http://schemas.openxmlformats.org/officeDocument/2006/relationships" r:embed="rId13" cstate="print">
          <a:clrChange>
            <a:clrFrom>
              <a:srgbClr val="EEEEEE"/>
            </a:clrFrom>
            <a:clrTo>
              <a:srgbClr val="EEEEEE">
                <a:alpha val="0"/>
              </a:srgbClr>
            </a:clrTo>
          </a:clrChange>
          <a:extLst>
            <a:ext uri="{28A0092B-C50C-407E-A947-70E740481C1C}">
              <a14:useLocalDpi xmlns:a14="http://schemas.microsoft.com/office/drawing/2010/main" val="0"/>
            </a:ext>
          </a:extLst>
        </a:blip>
        <a:srcRect/>
        <a:stretch>
          <a:fillRect/>
        </a:stretch>
      </xdr:blipFill>
      <xdr:spPr bwMode="auto">
        <a:xfrm>
          <a:off x="962025" y="62417326"/>
          <a:ext cx="85725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196</xdr:row>
      <xdr:rowOff>9525</xdr:rowOff>
    </xdr:from>
    <xdr:to>
      <xdr:col>2</xdr:col>
      <xdr:colOff>857251</xdr:colOff>
      <xdr:row>198</xdr:row>
      <xdr:rowOff>285750</xdr:rowOff>
    </xdr:to>
    <xdr:pic>
      <xdr:nvPicPr>
        <xdr:cNvPr id="3" name="Image 2" descr="Résultat d’images pour Drapeau chine rond">
          <a:extLst>
            <a:ext uri="{FF2B5EF4-FFF2-40B4-BE49-F238E27FC236}">
              <a16:creationId xmlns:a16="http://schemas.microsoft.com/office/drawing/2014/main" id="{2B0F2D3A-7E91-4F5B-BACD-D18ED788C443}"/>
            </a:ext>
          </a:extLst>
        </xdr:cNvPr>
        <xdr:cNvPicPr>
          <a:picLocks noChangeAspect="1" noChangeArrowheads="1"/>
        </xdr:cNvPicPr>
      </xdr:nvPicPr>
      <xdr:blipFill>
        <a:blip xmlns:r="http://schemas.openxmlformats.org/officeDocument/2006/relationships" r:embed="rId14"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971550" y="72437625"/>
          <a:ext cx="847726"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466725</xdr:colOff>
      <xdr:row>201</xdr:row>
      <xdr:rowOff>152400</xdr:rowOff>
    </xdr:from>
    <xdr:to>
      <xdr:col>3</xdr:col>
      <xdr:colOff>180975</xdr:colOff>
      <xdr:row>205</xdr:row>
      <xdr:rowOff>266700</xdr:rowOff>
    </xdr:to>
    <xdr:pic>
      <xdr:nvPicPr>
        <xdr:cNvPr id="4" name="Image 3" descr="Résultat d’images pour Drapeau hong-kongrond">
          <a:extLst>
            <a:ext uri="{FF2B5EF4-FFF2-40B4-BE49-F238E27FC236}">
              <a16:creationId xmlns:a16="http://schemas.microsoft.com/office/drawing/2014/main" id="{28953505-D10C-445F-B147-9B0590CAA07B}"/>
            </a:ext>
          </a:extLst>
        </xdr:cNvPr>
        <xdr:cNvPicPr>
          <a:picLocks noChangeAspect="1" noChangeArrowheads="1"/>
        </xdr:cNvPicPr>
      </xdr:nvPicPr>
      <xdr:blipFill>
        <a:blip xmlns:r="http://schemas.openxmlformats.org/officeDocument/2006/relationships" r:embed="rId15"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14375" y="74180700"/>
          <a:ext cx="1343025" cy="148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208</xdr:row>
      <xdr:rowOff>9526</xdr:rowOff>
    </xdr:from>
    <xdr:to>
      <xdr:col>2</xdr:col>
      <xdr:colOff>838200</xdr:colOff>
      <xdr:row>210</xdr:row>
      <xdr:rowOff>276226</xdr:rowOff>
    </xdr:to>
    <xdr:pic>
      <xdr:nvPicPr>
        <xdr:cNvPr id="5" name="Image 4">
          <a:extLst>
            <a:ext uri="{FF2B5EF4-FFF2-40B4-BE49-F238E27FC236}">
              <a16:creationId xmlns:a16="http://schemas.microsoft.com/office/drawing/2014/main" id="{80F02314-6B06-498F-B54D-F39B01A1464F}"/>
            </a:ext>
          </a:extLst>
        </xdr:cNvPr>
        <xdr:cNvPicPr>
          <a:picLocks noChangeAspect="1"/>
        </xdr:cNvPicPr>
      </xdr:nvPicPr>
      <xdr:blipFill>
        <a:blip xmlns:r="http://schemas.openxmlformats.org/officeDocument/2006/relationships" r:embed="rId16">
          <a:clrChange>
            <a:clrFrom>
              <a:srgbClr val="F1F1F1"/>
            </a:clrFrom>
            <a:clrTo>
              <a:srgbClr val="F1F1F1">
                <a:alpha val="0"/>
              </a:srgbClr>
            </a:clrTo>
          </a:clrChange>
        </a:blip>
        <a:stretch>
          <a:fillRect/>
        </a:stretch>
      </xdr:blipFill>
      <xdr:spPr>
        <a:xfrm>
          <a:off x="962025" y="76400026"/>
          <a:ext cx="838200" cy="952500"/>
        </a:xfrm>
        <a:prstGeom prst="rect">
          <a:avLst/>
        </a:prstGeom>
      </xdr:spPr>
    </xdr:pic>
    <xdr:clientData/>
  </xdr:twoCellAnchor>
  <xdr:twoCellAnchor editAs="oneCell">
    <xdr:from>
      <xdr:col>1</xdr:col>
      <xdr:colOff>352425</xdr:colOff>
      <xdr:row>97</xdr:row>
      <xdr:rowOff>66675</xdr:rowOff>
    </xdr:from>
    <xdr:to>
      <xdr:col>3</xdr:col>
      <xdr:colOff>390525</xdr:colOff>
      <xdr:row>100</xdr:row>
      <xdr:rowOff>295275</xdr:rowOff>
    </xdr:to>
    <xdr:pic>
      <xdr:nvPicPr>
        <xdr:cNvPr id="6" name="Image 5" descr="Résultat d’images pour Drapeau taiwan Rond PNG">
          <a:extLst>
            <a:ext uri="{FF2B5EF4-FFF2-40B4-BE49-F238E27FC236}">
              <a16:creationId xmlns:a16="http://schemas.microsoft.com/office/drawing/2014/main" id="{836B290C-9FCD-4F5F-895D-2D7EF849B634}"/>
            </a:ext>
          </a:extLst>
        </xdr:cNvPr>
        <xdr:cNvPicPr>
          <a:picLocks noChangeAspect="1" noChangeArrowheads="1"/>
        </xdr:cNvPicPr>
      </xdr:nvPicPr>
      <xdr:blipFill>
        <a:blip xmlns:r="http://schemas.openxmlformats.org/officeDocument/2006/relationships" r:embed="rId7">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00075" y="37842825"/>
          <a:ext cx="1666875" cy="144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523875</xdr:colOff>
      <xdr:row>97</xdr:row>
      <xdr:rowOff>371475</xdr:rowOff>
    </xdr:from>
    <xdr:to>
      <xdr:col>3</xdr:col>
      <xdr:colOff>238125</xdr:colOff>
      <xdr:row>100</xdr:row>
      <xdr:rowOff>57150</xdr:rowOff>
    </xdr:to>
    <xdr:pic>
      <xdr:nvPicPr>
        <xdr:cNvPr id="7" name="Image 6">
          <a:extLst>
            <a:ext uri="{FF2B5EF4-FFF2-40B4-BE49-F238E27FC236}">
              <a16:creationId xmlns:a16="http://schemas.microsoft.com/office/drawing/2014/main" id="{B7566D69-C4BE-4C0C-9A74-1C0B2186538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71525" y="40128825"/>
          <a:ext cx="134302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533400</xdr:colOff>
      <xdr:row>103</xdr:row>
      <xdr:rowOff>0</xdr:rowOff>
    </xdr:from>
    <xdr:to>
      <xdr:col>3</xdr:col>
      <xdr:colOff>161924</xdr:colOff>
      <xdr:row>105</xdr:row>
      <xdr:rowOff>28575</xdr:rowOff>
    </xdr:to>
    <xdr:pic>
      <xdr:nvPicPr>
        <xdr:cNvPr id="8" name="Image 7" descr="Résultat d’images pour Drapeau coree sud Rond PNG">
          <a:extLst>
            <a:ext uri="{FF2B5EF4-FFF2-40B4-BE49-F238E27FC236}">
              <a16:creationId xmlns:a16="http://schemas.microsoft.com/office/drawing/2014/main" id="{AB192BED-AA19-42BD-85AB-FE27818863C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81050" y="42119550"/>
          <a:ext cx="1257299"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129</xdr:row>
      <xdr:rowOff>0</xdr:rowOff>
    </xdr:from>
    <xdr:to>
      <xdr:col>3</xdr:col>
      <xdr:colOff>0</xdr:colOff>
      <xdr:row>131</xdr:row>
      <xdr:rowOff>47625</xdr:rowOff>
    </xdr:to>
    <xdr:pic>
      <xdr:nvPicPr>
        <xdr:cNvPr id="9" name="Image 8" descr="Résultat d’images pour Drapeau usa Rond PNG">
          <a:extLst>
            <a:ext uri="{FF2B5EF4-FFF2-40B4-BE49-F238E27FC236}">
              <a16:creationId xmlns:a16="http://schemas.microsoft.com/office/drawing/2014/main" id="{5DF9ABA4-B118-4A6D-A629-6787223123B9}"/>
            </a:ext>
          </a:extLst>
        </xdr:cNvPr>
        <xdr:cNvPicPr>
          <a:picLocks noChangeAspect="1" noChangeArrowheads="1"/>
        </xdr:cNvPicPr>
      </xdr:nvPicPr>
      <xdr:blipFill>
        <a:blip xmlns:r="http://schemas.openxmlformats.org/officeDocument/2006/relationships" r:embed="rId13" cstate="print">
          <a:clrChange>
            <a:clrFrom>
              <a:srgbClr val="EEEEEE"/>
            </a:clrFrom>
            <a:clrTo>
              <a:srgbClr val="EEEEEE">
                <a:alpha val="0"/>
              </a:srgbClr>
            </a:clrTo>
          </a:clrChange>
          <a:extLst>
            <a:ext uri="{28A0092B-C50C-407E-A947-70E740481C1C}">
              <a14:useLocalDpi xmlns:a14="http://schemas.microsoft.com/office/drawing/2010/main" val="0"/>
            </a:ext>
          </a:extLst>
        </a:blip>
        <a:srcRect/>
        <a:stretch>
          <a:fillRect/>
        </a:stretch>
      </xdr:blipFill>
      <xdr:spPr bwMode="auto">
        <a:xfrm>
          <a:off x="962025" y="44110275"/>
          <a:ext cx="91440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134</xdr:row>
      <xdr:rowOff>0</xdr:rowOff>
    </xdr:from>
    <xdr:to>
      <xdr:col>3</xdr:col>
      <xdr:colOff>133349</xdr:colOff>
      <xdr:row>136</xdr:row>
      <xdr:rowOff>66675</xdr:rowOff>
    </xdr:to>
    <xdr:pic>
      <xdr:nvPicPr>
        <xdr:cNvPr id="10" name="Image 9" descr="150+ Drawing Of A Japanese Flag Stock Photos, Pictures &amp; Royalty-Free ...">
          <a:extLst>
            <a:ext uri="{FF2B5EF4-FFF2-40B4-BE49-F238E27FC236}">
              <a16:creationId xmlns:a16="http://schemas.microsoft.com/office/drawing/2014/main" id="{2AEE1DCE-1424-4B38-B362-F72D21CAD1EC}"/>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62025" y="46091475"/>
          <a:ext cx="1047749"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523875</xdr:colOff>
      <xdr:row>118</xdr:row>
      <xdr:rowOff>190499</xdr:rowOff>
    </xdr:from>
    <xdr:to>
      <xdr:col>3</xdr:col>
      <xdr:colOff>219075</xdr:colOff>
      <xdr:row>121</xdr:row>
      <xdr:rowOff>47624</xdr:rowOff>
    </xdr:to>
    <xdr:pic>
      <xdr:nvPicPr>
        <xdr:cNvPr id="16" name="Image 15">
          <a:extLst>
            <a:ext uri="{FF2B5EF4-FFF2-40B4-BE49-F238E27FC236}">
              <a16:creationId xmlns:a16="http://schemas.microsoft.com/office/drawing/2014/main" id="{F68958DE-BBBA-48D9-9AD0-37F6F5CCDD7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71525" y="46091474"/>
          <a:ext cx="13239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514350</xdr:colOff>
      <xdr:row>107</xdr:row>
      <xdr:rowOff>352424</xdr:rowOff>
    </xdr:from>
    <xdr:to>
      <xdr:col>3</xdr:col>
      <xdr:colOff>190500</xdr:colOff>
      <xdr:row>110</xdr:row>
      <xdr:rowOff>28575</xdr:rowOff>
    </xdr:to>
    <xdr:pic>
      <xdr:nvPicPr>
        <xdr:cNvPr id="31" name="Image 30">
          <a:extLst>
            <a:ext uri="{FF2B5EF4-FFF2-40B4-BE49-F238E27FC236}">
              <a16:creationId xmlns:a16="http://schemas.microsoft.com/office/drawing/2014/main" id="{4F39B6D4-345F-4708-8E7F-39486F489B2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62000" y="42100499"/>
          <a:ext cx="1304925" cy="8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124</xdr:row>
      <xdr:rowOff>0</xdr:rowOff>
    </xdr:from>
    <xdr:to>
      <xdr:col>3</xdr:col>
      <xdr:colOff>38099</xdr:colOff>
      <xdr:row>126</xdr:row>
      <xdr:rowOff>19050</xdr:rowOff>
    </xdr:to>
    <xdr:pic>
      <xdr:nvPicPr>
        <xdr:cNvPr id="32" name="Image 31" descr="Résultat d’images pour Drapeau malaisie rond">
          <a:extLst>
            <a:ext uri="{FF2B5EF4-FFF2-40B4-BE49-F238E27FC236}">
              <a16:creationId xmlns:a16="http://schemas.microsoft.com/office/drawing/2014/main" id="{187AF980-D82A-4E6C-9C95-325E4FF0EFC3}"/>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62025" y="48072675"/>
          <a:ext cx="952499"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304801</xdr:colOff>
      <xdr:row>84</xdr:row>
      <xdr:rowOff>276224</xdr:rowOff>
    </xdr:from>
    <xdr:to>
      <xdr:col>3</xdr:col>
      <xdr:colOff>552451</xdr:colOff>
      <xdr:row>86</xdr:row>
      <xdr:rowOff>19049</xdr:rowOff>
    </xdr:to>
    <xdr:pic>
      <xdr:nvPicPr>
        <xdr:cNvPr id="42" name="Image 41" descr="Résultat d’images pour Drapeau coree sud Rond PNG">
          <a:extLst>
            <a:ext uri="{FF2B5EF4-FFF2-40B4-BE49-F238E27FC236}">
              <a16:creationId xmlns:a16="http://schemas.microsoft.com/office/drawing/2014/main" id="{8ED5FE14-C86B-450B-96BA-6210C950683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66826" y="33156524"/>
          <a:ext cx="11620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257175</xdr:colOff>
      <xdr:row>87</xdr:row>
      <xdr:rowOff>85726</xdr:rowOff>
    </xdr:from>
    <xdr:to>
      <xdr:col>3</xdr:col>
      <xdr:colOff>647700</xdr:colOff>
      <xdr:row>89</xdr:row>
      <xdr:rowOff>47626</xdr:rowOff>
    </xdr:to>
    <xdr:pic>
      <xdr:nvPicPr>
        <xdr:cNvPr id="43" name="Image 42">
          <a:extLst>
            <a:ext uri="{FF2B5EF4-FFF2-40B4-BE49-F238E27FC236}">
              <a16:creationId xmlns:a16="http://schemas.microsoft.com/office/drawing/2014/main" id="{A227E663-73D5-4457-9D1D-50D37AAF0EC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19200" y="34432876"/>
          <a:ext cx="130492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285750</xdr:colOff>
      <xdr:row>61</xdr:row>
      <xdr:rowOff>323850</xdr:rowOff>
    </xdr:from>
    <xdr:to>
      <xdr:col>3</xdr:col>
      <xdr:colOff>676275</xdr:colOff>
      <xdr:row>64</xdr:row>
      <xdr:rowOff>76200</xdr:rowOff>
    </xdr:to>
    <xdr:pic>
      <xdr:nvPicPr>
        <xdr:cNvPr id="48" name="Image 47">
          <a:extLst>
            <a:ext uri="{FF2B5EF4-FFF2-40B4-BE49-F238E27FC236}">
              <a16:creationId xmlns:a16="http://schemas.microsoft.com/office/drawing/2014/main" id="{A7DEFC30-A8E5-4FC1-A8C6-40E7F58344DA}"/>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47775" y="22831425"/>
          <a:ext cx="13049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228600</xdr:colOff>
      <xdr:row>58</xdr:row>
      <xdr:rowOff>361950</xdr:rowOff>
    </xdr:from>
    <xdr:to>
      <xdr:col>3</xdr:col>
      <xdr:colOff>647699</xdr:colOff>
      <xdr:row>61</xdr:row>
      <xdr:rowOff>57150</xdr:rowOff>
    </xdr:to>
    <xdr:pic>
      <xdr:nvPicPr>
        <xdr:cNvPr id="50" name="Image 49" descr="Résultat d’images pour Drapeau coree sud Rond PNG">
          <a:extLst>
            <a:ext uri="{FF2B5EF4-FFF2-40B4-BE49-F238E27FC236}">
              <a16:creationId xmlns:a16="http://schemas.microsoft.com/office/drawing/2014/main" id="{C539FD41-AB55-44CB-8725-7D1BE650412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90625" y="21583650"/>
          <a:ext cx="1333499"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238125</xdr:colOff>
      <xdr:row>64</xdr:row>
      <xdr:rowOff>200025</xdr:rowOff>
    </xdr:from>
    <xdr:to>
      <xdr:col>3</xdr:col>
      <xdr:colOff>666750</xdr:colOff>
      <xdr:row>67</xdr:row>
      <xdr:rowOff>57150</xdr:rowOff>
    </xdr:to>
    <xdr:pic>
      <xdr:nvPicPr>
        <xdr:cNvPr id="52" name="Image 51">
          <a:extLst>
            <a:ext uri="{FF2B5EF4-FFF2-40B4-BE49-F238E27FC236}">
              <a16:creationId xmlns:a16="http://schemas.microsoft.com/office/drawing/2014/main" id="{EE8A1C0D-44E6-474D-99B7-4DDA69A9C04F}"/>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00150" y="23993475"/>
          <a:ext cx="134302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85726</xdr:colOff>
      <xdr:row>14</xdr:row>
      <xdr:rowOff>314324</xdr:rowOff>
    </xdr:from>
    <xdr:to>
      <xdr:col>16</xdr:col>
      <xdr:colOff>342901</xdr:colOff>
      <xdr:row>20</xdr:row>
      <xdr:rowOff>133349</xdr:rowOff>
    </xdr:to>
    <xdr:pic>
      <xdr:nvPicPr>
        <xdr:cNvPr id="53" name="Image 52">
          <a:extLst>
            <a:ext uri="{FF2B5EF4-FFF2-40B4-BE49-F238E27FC236}">
              <a16:creationId xmlns:a16="http://schemas.microsoft.com/office/drawing/2014/main" id="{FFBE0F68-718B-4763-B9E4-CC718321F0FF}"/>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382126" y="5229224"/>
          <a:ext cx="2971800" cy="2105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613279</xdr:colOff>
      <xdr:row>91</xdr:row>
      <xdr:rowOff>28293</xdr:rowOff>
    </xdr:from>
    <xdr:ext cx="1782118" cy="1207128"/>
    <xdr:pic>
      <xdr:nvPicPr>
        <xdr:cNvPr id="55" name="Image 54" descr="150+ Drawing Of A Japanese Flag Stock Photos, Pictures &amp; Royalty-Free ...">
          <a:extLst>
            <a:ext uri="{FF2B5EF4-FFF2-40B4-BE49-F238E27FC236}">
              <a16:creationId xmlns:a16="http://schemas.microsoft.com/office/drawing/2014/main" id="{6C86BB11-7165-4FD5-966F-DEFE680CB28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0904" y="89515668"/>
          <a:ext cx="1782118" cy="12071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9432</xdr:colOff>
      <xdr:row>92</xdr:row>
      <xdr:rowOff>28292</xdr:rowOff>
    </xdr:from>
    <xdr:ext cx="1697524" cy="1104900"/>
    <xdr:pic>
      <xdr:nvPicPr>
        <xdr:cNvPr id="56" name="Picture 264">
          <a:extLst>
            <a:ext uri="{FF2B5EF4-FFF2-40B4-BE49-F238E27FC236}">
              <a16:creationId xmlns:a16="http://schemas.microsoft.com/office/drawing/2014/main" id="{1C73DA55-7FD0-4D73-ADCA-A18068B51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082" y="89553767"/>
          <a:ext cx="1697524"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xdr:col>
      <xdr:colOff>333375</xdr:colOff>
      <xdr:row>112</xdr:row>
      <xdr:rowOff>38100</xdr:rowOff>
    </xdr:from>
    <xdr:to>
      <xdr:col>3</xdr:col>
      <xdr:colOff>371475</xdr:colOff>
      <xdr:row>115</xdr:row>
      <xdr:rowOff>333375</xdr:rowOff>
    </xdr:to>
    <xdr:pic>
      <xdr:nvPicPr>
        <xdr:cNvPr id="57" name="Image 56" descr="Résultat d’images pour Drapeau taiwan Rond PNG">
          <a:extLst>
            <a:ext uri="{FF2B5EF4-FFF2-40B4-BE49-F238E27FC236}">
              <a16:creationId xmlns:a16="http://schemas.microsoft.com/office/drawing/2014/main" id="{6A85EC33-B2AB-4885-AB0A-9833F848F1F0}"/>
            </a:ext>
          </a:extLst>
        </xdr:cNvPr>
        <xdr:cNvPicPr>
          <a:picLocks noChangeAspect="1" noChangeArrowheads="1"/>
        </xdr:cNvPicPr>
      </xdr:nvPicPr>
      <xdr:blipFill>
        <a:blip xmlns:r="http://schemas.openxmlformats.org/officeDocument/2006/relationships" r:embed="rId7">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581025" y="43767375"/>
          <a:ext cx="1666875"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85725</xdr:colOff>
      <xdr:row>79</xdr:row>
      <xdr:rowOff>390524</xdr:rowOff>
    </xdr:from>
    <xdr:to>
      <xdr:col>3</xdr:col>
      <xdr:colOff>838200</xdr:colOff>
      <xdr:row>82</xdr:row>
      <xdr:rowOff>247649</xdr:rowOff>
    </xdr:to>
    <xdr:pic>
      <xdr:nvPicPr>
        <xdr:cNvPr id="58" name="Image 57" descr="Résultat d’images pour Drapeau taiwan Rond PNG">
          <a:extLst>
            <a:ext uri="{FF2B5EF4-FFF2-40B4-BE49-F238E27FC236}">
              <a16:creationId xmlns:a16="http://schemas.microsoft.com/office/drawing/2014/main" id="{E8240D73-A7EA-43BA-A8E8-E6077E96B0D0}"/>
            </a:ext>
          </a:extLst>
        </xdr:cNvPr>
        <xdr:cNvPicPr>
          <a:picLocks noChangeAspect="1" noChangeArrowheads="1"/>
        </xdr:cNvPicPr>
      </xdr:nvPicPr>
      <xdr:blipFill>
        <a:blip xmlns:r="http://schemas.openxmlformats.org/officeDocument/2006/relationships" r:embed="rId7">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047750" y="31175324"/>
          <a:ext cx="166687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238125</xdr:colOff>
      <xdr:row>77</xdr:row>
      <xdr:rowOff>285750</xdr:rowOff>
    </xdr:from>
    <xdr:to>
      <xdr:col>3</xdr:col>
      <xdr:colOff>666750</xdr:colOff>
      <xdr:row>79</xdr:row>
      <xdr:rowOff>28575</xdr:rowOff>
    </xdr:to>
    <xdr:pic>
      <xdr:nvPicPr>
        <xdr:cNvPr id="59" name="Image 58">
          <a:extLst>
            <a:ext uri="{FF2B5EF4-FFF2-40B4-BE49-F238E27FC236}">
              <a16:creationId xmlns:a16="http://schemas.microsoft.com/office/drawing/2014/main" id="{264CA7BE-F542-4CE2-ADB1-257072DAFD5F}"/>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00150" y="30079950"/>
          <a:ext cx="1343025"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xdr:colOff>
      <xdr:row>69</xdr:row>
      <xdr:rowOff>57150</xdr:rowOff>
    </xdr:from>
    <xdr:to>
      <xdr:col>3</xdr:col>
      <xdr:colOff>828675</xdr:colOff>
      <xdr:row>71</xdr:row>
      <xdr:rowOff>285750</xdr:rowOff>
    </xdr:to>
    <xdr:pic>
      <xdr:nvPicPr>
        <xdr:cNvPr id="60" name="Image 59" descr="Résultat d’images pour Drapeau taiwan Rond PNG">
          <a:extLst>
            <a:ext uri="{FF2B5EF4-FFF2-40B4-BE49-F238E27FC236}">
              <a16:creationId xmlns:a16="http://schemas.microsoft.com/office/drawing/2014/main" id="{C20C6966-9C52-4C18-923F-7873215923E3}"/>
            </a:ext>
          </a:extLst>
        </xdr:cNvPr>
        <xdr:cNvPicPr>
          <a:picLocks noChangeAspect="1" noChangeArrowheads="1"/>
        </xdr:cNvPicPr>
      </xdr:nvPicPr>
      <xdr:blipFill>
        <a:blip xmlns:r="http://schemas.openxmlformats.org/officeDocument/2006/relationships" r:embed="rId7">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038225" y="26060400"/>
          <a:ext cx="1666875"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304800</xdr:colOff>
      <xdr:row>72</xdr:row>
      <xdr:rowOff>104775</xdr:rowOff>
    </xdr:from>
    <xdr:to>
      <xdr:col>3</xdr:col>
      <xdr:colOff>552450</xdr:colOff>
      <xdr:row>74</xdr:row>
      <xdr:rowOff>19050</xdr:rowOff>
    </xdr:to>
    <xdr:pic>
      <xdr:nvPicPr>
        <xdr:cNvPr id="61" name="Image 60" descr="Résultat d’images pour Drapeau coree sud Rond PNG">
          <a:extLst>
            <a:ext uri="{FF2B5EF4-FFF2-40B4-BE49-F238E27FC236}">
              <a16:creationId xmlns:a16="http://schemas.microsoft.com/office/drawing/2014/main" id="{89786CB5-9261-44C8-9611-C8907177FCE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66825" y="27612975"/>
          <a:ext cx="11620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104776</xdr:colOff>
      <xdr:row>54</xdr:row>
      <xdr:rowOff>666750</xdr:rowOff>
    </xdr:from>
    <xdr:to>
      <xdr:col>3</xdr:col>
      <xdr:colOff>828676</xdr:colOff>
      <xdr:row>59</xdr:row>
      <xdr:rowOff>57150</xdr:rowOff>
    </xdr:to>
    <xdr:pic>
      <xdr:nvPicPr>
        <xdr:cNvPr id="62" name="Image 61" descr="Résultat d’images pour Drapeau taiwan Rond PNG">
          <a:extLst>
            <a:ext uri="{FF2B5EF4-FFF2-40B4-BE49-F238E27FC236}">
              <a16:creationId xmlns:a16="http://schemas.microsoft.com/office/drawing/2014/main" id="{0727C5B1-E232-4AA6-903B-36F64FAEE1BF}"/>
            </a:ext>
          </a:extLst>
        </xdr:cNvPr>
        <xdr:cNvPicPr>
          <a:picLocks noChangeAspect="1" noChangeArrowheads="1"/>
        </xdr:cNvPicPr>
      </xdr:nvPicPr>
      <xdr:blipFill>
        <a:blip xmlns:r="http://schemas.openxmlformats.org/officeDocument/2006/relationships" r:embed="rId7">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066801" y="19907250"/>
          <a:ext cx="1638300"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95249</xdr:colOff>
      <xdr:row>26</xdr:row>
      <xdr:rowOff>0</xdr:rowOff>
    </xdr:from>
    <xdr:to>
      <xdr:col>18</xdr:col>
      <xdr:colOff>345584</xdr:colOff>
      <xdr:row>40</xdr:row>
      <xdr:rowOff>180975</xdr:rowOff>
    </xdr:to>
    <xdr:pic>
      <xdr:nvPicPr>
        <xdr:cNvPr id="63" name="Image 62">
          <a:extLst>
            <a:ext uri="{FF2B5EF4-FFF2-40B4-BE49-F238E27FC236}">
              <a16:creationId xmlns:a16="http://schemas.microsoft.com/office/drawing/2014/main" id="{FE01791F-8E88-3641-DD8A-A980A285DF8A}"/>
            </a:ext>
          </a:extLst>
        </xdr:cNvPr>
        <xdr:cNvPicPr>
          <a:picLocks noChangeAspect="1"/>
        </xdr:cNvPicPr>
      </xdr:nvPicPr>
      <xdr:blipFill>
        <a:blip xmlns:r="http://schemas.openxmlformats.org/officeDocument/2006/relationships" r:embed="rId17"/>
        <a:stretch>
          <a:fillRect/>
        </a:stretch>
      </xdr:blipFill>
      <xdr:spPr>
        <a:xfrm>
          <a:off x="95249" y="9486900"/>
          <a:ext cx="12823335" cy="5514975"/>
        </a:xfrm>
        <a:prstGeom prst="rect">
          <a:avLst/>
        </a:prstGeom>
      </xdr:spPr>
    </xdr:pic>
    <xdr:clientData/>
  </xdr:twoCellAnchor>
  <xdr:twoCellAnchor editAs="oneCell">
    <xdr:from>
      <xdr:col>4</xdr:col>
      <xdr:colOff>857250</xdr:colOff>
      <xdr:row>244</xdr:row>
      <xdr:rowOff>28575</xdr:rowOff>
    </xdr:from>
    <xdr:to>
      <xdr:col>10</xdr:col>
      <xdr:colOff>514350</xdr:colOff>
      <xdr:row>249</xdr:row>
      <xdr:rowOff>66675</xdr:rowOff>
    </xdr:to>
    <xdr:pic>
      <xdr:nvPicPr>
        <xdr:cNvPr id="30" name="Picture 16" descr="MPj04392360000[1]">
          <a:extLst>
            <a:ext uri="{FF2B5EF4-FFF2-40B4-BE49-F238E27FC236}">
              <a16:creationId xmlns:a16="http://schemas.microsoft.com/office/drawing/2014/main" id="{17135353-46CC-4A98-851D-101EEA764F56}"/>
            </a:ext>
          </a:extLst>
        </xdr:cNvPr>
        <xdr:cNvPicPr>
          <a:picLocks noChangeAspect="1" noChangeArrowheads="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14800" y="88230075"/>
          <a:ext cx="471487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76200</xdr:rowOff>
    </xdr:from>
    <xdr:to>
      <xdr:col>16</xdr:col>
      <xdr:colOff>704850</xdr:colOff>
      <xdr:row>1</xdr:row>
      <xdr:rowOff>19050</xdr:rowOff>
    </xdr:to>
    <xdr:sp macro="" textlink="">
      <xdr:nvSpPr>
        <xdr:cNvPr id="14" name="WordArt 181">
          <a:extLst>
            <a:ext uri="{FF2B5EF4-FFF2-40B4-BE49-F238E27FC236}">
              <a16:creationId xmlns:a16="http://schemas.microsoft.com/office/drawing/2014/main" id="{0D244B06-EA66-4723-BFA9-433290481D43}"/>
            </a:ext>
          </a:extLst>
        </xdr:cNvPr>
        <xdr:cNvSpPr>
          <a:spLocks noChangeArrowheads="1" noChangeShapeType="1" noTextEdit="1"/>
        </xdr:cNvSpPr>
      </xdr:nvSpPr>
      <xdr:spPr bwMode="auto">
        <a:xfrm>
          <a:off x="247650" y="76200"/>
          <a:ext cx="12220575" cy="895350"/>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wrap="none" fromWordArt="1">
          <a:prstTxWarp prst="textPlain">
            <a:avLst>
              <a:gd name="adj" fmla="val 50000"/>
            </a:avLst>
          </a:prstTxWarp>
        </a:bodyPr>
        <a:lstStyle/>
        <a:p>
          <a:pPr algn="ctr" rtl="0">
            <a:buNone/>
          </a:pPr>
          <a:r>
            <a:rPr lang="fr-FR" sz="4400" b="1" i="1" kern="10" spc="0">
              <a:ln w="12700">
                <a:noFill/>
                <a:round/>
                <a:headEnd/>
                <a:tailEnd/>
              </a:ln>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effectLst/>
              <a:latin typeface="Arial Black"/>
            </a:rPr>
            <a:t>25  ème  DEAFLYMPICS</a:t>
          </a:r>
        </a:p>
      </xdr:txBody>
    </xdr:sp>
    <xdr:clientData/>
  </xdr:twoCellAnchor>
  <xdr:oneCellAnchor>
    <xdr:from>
      <xdr:col>1</xdr:col>
      <xdr:colOff>0</xdr:colOff>
      <xdr:row>2</xdr:row>
      <xdr:rowOff>0</xdr:rowOff>
    </xdr:from>
    <xdr:ext cx="2676525" cy="1104900"/>
    <xdr:pic>
      <xdr:nvPicPr>
        <xdr:cNvPr id="15" name="Picture 264">
          <a:extLst>
            <a:ext uri="{FF2B5EF4-FFF2-40B4-BE49-F238E27FC236}">
              <a16:creationId xmlns:a16="http://schemas.microsoft.com/office/drawing/2014/main" id="{DCD56654-FDA3-42E3-83EC-C613590450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371600"/>
          <a:ext cx="2676525"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11</xdr:col>
      <xdr:colOff>752475</xdr:colOff>
      <xdr:row>1</xdr:row>
      <xdr:rowOff>361950</xdr:rowOff>
    </xdr:from>
    <xdr:to>
      <xdr:col>17</xdr:col>
      <xdr:colOff>15875</xdr:colOff>
      <xdr:row>6</xdr:row>
      <xdr:rowOff>85725</xdr:rowOff>
    </xdr:to>
    <xdr:pic>
      <xdr:nvPicPr>
        <xdr:cNvPr id="16" name="Image 15" descr="150+ Drawing Of A Japanese Flag Stock Photos, Pictures &amp; Royalty-Free ...">
          <a:extLst>
            <a:ext uri="{FF2B5EF4-FFF2-40B4-BE49-F238E27FC236}">
              <a16:creationId xmlns:a16="http://schemas.microsoft.com/office/drawing/2014/main" id="{43768C80-48F6-4847-8213-C59A460F4D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34550" y="1314450"/>
          <a:ext cx="2625725"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19050</xdr:colOff>
      <xdr:row>48</xdr:row>
      <xdr:rowOff>0</xdr:rowOff>
    </xdr:from>
    <xdr:to>
      <xdr:col>17</xdr:col>
      <xdr:colOff>63500</xdr:colOff>
      <xdr:row>53</xdr:row>
      <xdr:rowOff>104775</xdr:rowOff>
    </xdr:to>
    <xdr:pic>
      <xdr:nvPicPr>
        <xdr:cNvPr id="17" name="Image 16" descr="150+ Drawing Of A Japanese Flag Stock Photos, Pictures &amp; Royalty-Free ...">
          <a:extLst>
            <a:ext uri="{FF2B5EF4-FFF2-40B4-BE49-F238E27FC236}">
              <a16:creationId xmlns:a16="http://schemas.microsoft.com/office/drawing/2014/main" id="{DF9B48C5-DD36-4910-86A7-4555516A0E5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82175" y="17487900"/>
          <a:ext cx="2625725"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49</xdr:row>
      <xdr:rowOff>0</xdr:rowOff>
    </xdr:from>
    <xdr:ext cx="2676525" cy="1104900"/>
    <xdr:pic>
      <xdr:nvPicPr>
        <xdr:cNvPr id="18" name="Picture 264">
          <a:extLst>
            <a:ext uri="{FF2B5EF4-FFF2-40B4-BE49-F238E27FC236}">
              <a16:creationId xmlns:a16="http://schemas.microsoft.com/office/drawing/2014/main" id="{91ED064A-FC13-43C2-BB72-11C30C3302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7526000"/>
          <a:ext cx="2676525"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oneCellAnchor>
    <xdr:from>
      <xdr:col>1</xdr:col>
      <xdr:colOff>0</xdr:colOff>
      <xdr:row>139</xdr:row>
      <xdr:rowOff>0</xdr:rowOff>
    </xdr:from>
    <xdr:ext cx="2676525" cy="1104900"/>
    <xdr:pic>
      <xdr:nvPicPr>
        <xdr:cNvPr id="19" name="Picture 264">
          <a:extLst>
            <a:ext uri="{FF2B5EF4-FFF2-40B4-BE49-F238E27FC236}">
              <a16:creationId xmlns:a16="http://schemas.microsoft.com/office/drawing/2014/main" id="{37214452-4556-4EAC-BF7E-9680E0331C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52425600"/>
          <a:ext cx="2676525"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xdr:col>
      <xdr:colOff>523875</xdr:colOff>
      <xdr:row>180</xdr:row>
      <xdr:rowOff>335190</xdr:rowOff>
    </xdr:from>
    <xdr:to>
      <xdr:col>3</xdr:col>
      <xdr:colOff>133350</xdr:colOff>
      <xdr:row>184</xdr:row>
      <xdr:rowOff>38100</xdr:rowOff>
    </xdr:to>
    <xdr:pic>
      <xdr:nvPicPr>
        <xdr:cNvPr id="22" name="Image 21">
          <a:extLst>
            <a:ext uri="{FF2B5EF4-FFF2-40B4-BE49-F238E27FC236}">
              <a16:creationId xmlns:a16="http://schemas.microsoft.com/office/drawing/2014/main" id="{3E7CD1A4-C4E8-4DF3-BAEF-83448DC23B7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71525" y="67781715"/>
          <a:ext cx="1238250" cy="1074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504826</xdr:colOff>
      <xdr:row>127</xdr:row>
      <xdr:rowOff>352425</xdr:rowOff>
    </xdr:from>
    <xdr:to>
      <xdr:col>3</xdr:col>
      <xdr:colOff>209551</xdr:colOff>
      <xdr:row>130</xdr:row>
      <xdr:rowOff>66675</xdr:rowOff>
    </xdr:to>
    <xdr:pic>
      <xdr:nvPicPr>
        <xdr:cNvPr id="25" name="Image 24">
          <a:extLst>
            <a:ext uri="{FF2B5EF4-FFF2-40B4-BE49-F238E27FC236}">
              <a16:creationId xmlns:a16="http://schemas.microsoft.com/office/drawing/2014/main" id="{96EE2E82-08AA-40AD-8A5A-A0C0109E7E1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2476" y="49739550"/>
          <a:ext cx="133350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533400</xdr:colOff>
      <xdr:row>118</xdr:row>
      <xdr:rowOff>152400</xdr:rowOff>
    </xdr:from>
    <xdr:to>
      <xdr:col>24</xdr:col>
      <xdr:colOff>198796</xdr:colOff>
      <xdr:row>129</xdr:row>
      <xdr:rowOff>200025</xdr:rowOff>
    </xdr:to>
    <xdr:pic>
      <xdr:nvPicPr>
        <xdr:cNvPr id="27" name="Image 26">
          <a:extLst>
            <a:ext uri="{FF2B5EF4-FFF2-40B4-BE49-F238E27FC236}">
              <a16:creationId xmlns:a16="http://schemas.microsoft.com/office/drawing/2014/main" id="{5D6B88C0-68DE-46FE-A18C-2626AB24DA07}"/>
            </a:ext>
          </a:extLst>
        </xdr:cNvPr>
        <xdr:cNvPicPr>
          <a:picLocks noChangeAspect="1"/>
        </xdr:cNvPicPr>
      </xdr:nvPicPr>
      <xdr:blipFill>
        <a:blip xmlns:r="http://schemas.openxmlformats.org/officeDocument/2006/relationships" r:embed="rId4"/>
        <a:stretch>
          <a:fillRect/>
        </a:stretch>
      </xdr:blipFill>
      <xdr:spPr>
        <a:xfrm>
          <a:off x="13506450" y="45958125"/>
          <a:ext cx="4275496" cy="4476750"/>
        </a:xfrm>
        <a:prstGeom prst="rect">
          <a:avLst/>
        </a:prstGeom>
      </xdr:spPr>
    </xdr:pic>
    <xdr:clientData/>
  </xdr:twoCellAnchor>
  <xdr:oneCellAnchor>
    <xdr:from>
      <xdr:col>2</xdr:col>
      <xdr:colOff>85726</xdr:colOff>
      <xdr:row>61</xdr:row>
      <xdr:rowOff>346074</xdr:rowOff>
    </xdr:from>
    <xdr:ext cx="1647824" cy="1006475"/>
    <xdr:pic>
      <xdr:nvPicPr>
        <xdr:cNvPr id="28" name="Image 27">
          <a:extLst>
            <a:ext uri="{FF2B5EF4-FFF2-40B4-BE49-F238E27FC236}">
              <a16:creationId xmlns:a16="http://schemas.microsoft.com/office/drawing/2014/main" id="{85903A23-9DFC-44DC-B901-A69B5610304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51" y="22853649"/>
          <a:ext cx="1647824" cy="10064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81098</xdr:colOff>
      <xdr:row>20</xdr:row>
      <xdr:rowOff>72934</xdr:rowOff>
    </xdr:from>
    <xdr:to>
      <xdr:col>16</xdr:col>
      <xdr:colOff>428624</xdr:colOff>
      <xdr:row>22</xdr:row>
      <xdr:rowOff>72934</xdr:rowOff>
    </xdr:to>
    <xdr:pic>
      <xdr:nvPicPr>
        <xdr:cNvPr id="13" name="Image 12">
          <a:extLst>
            <a:ext uri="{FF2B5EF4-FFF2-40B4-BE49-F238E27FC236}">
              <a16:creationId xmlns:a16="http://schemas.microsoft.com/office/drawing/2014/main" id="{73C3CAE2-E0FD-4AA3-81D5-83A6952C1007}"/>
            </a:ext>
          </a:extLst>
        </xdr:cNvPr>
        <xdr:cNvPicPr>
          <a:picLocks noChangeAspect="1" noChangeArrowheads="1"/>
        </xdr:cNvPicPr>
      </xdr:nvPicPr>
      <xdr:blipFill>
        <a:blip xmlns:r="http://schemas.openxmlformats.org/officeDocument/2006/relationships" r:embed="rId6">
          <a:clrChange>
            <a:clrFrom>
              <a:srgbClr val="D8D8D8"/>
            </a:clrFrom>
            <a:clrTo>
              <a:srgbClr val="D8D8D8">
                <a:alpha val="0"/>
              </a:srgbClr>
            </a:clrTo>
          </a:clrChange>
          <a:extLst>
            <a:ext uri="{BEBA8EAE-BF5A-486C-A8C5-ECC9F3942E4B}">
              <a14:imgProps xmlns:a14="http://schemas.microsoft.com/office/drawing/2010/main">
                <a14:imgLayer r:embed="rId7">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328748" y="7273834"/>
          <a:ext cx="11977551"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xdr:colOff>
      <xdr:row>12</xdr:row>
      <xdr:rowOff>9525</xdr:rowOff>
    </xdr:from>
    <xdr:to>
      <xdr:col>9</xdr:col>
      <xdr:colOff>295275</xdr:colOff>
      <xdr:row>19</xdr:row>
      <xdr:rowOff>38100</xdr:rowOff>
    </xdr:to>
    <xdr:pic>
      <xdr:nvPicPr>
        <xdr:cNvPr id="29" name="Image 28" descr="Résultat d’images pour Drapeau coree sud Rond PNG">
          <a:extLst>
            <a:ext uri="{FF2B5EF4-FFF2-40B4-BE49-F238E27FC236}">
              <a16:creationId xmlns:a16="http://schemas.microsoft.com/office/drawing/2014/main" id="{CFDFD194-0C31-4093-A740-3280D4FE273A}"/>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838575" y="4162425"/>
          <a:ext cx="4495800" cy="2695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361950</xdr:colOff>
      <xdr:row>11</xdr:row>
      <xdr:rowOff>171450</xdr:rowOff>
    </xdr:from>
    <xdr:to>
      <xdr:col>4</xdr:col>
      <xdr:colOff>1257299</xdr:colOff>
      <xdr:row>22</xdr:row>
      <xdr:rowOff>152399</xdr:rowOff>
    </xdr:to>
    <xdr:pic>
      <xdr:nvPicPr>
        <xdr:cNvPr id="33" name="Image 32" descr="Résultat d’images pour Drapeau taiwan Rond PNG">
          <a:extLst>
            <a:ext uri="{FF2B5EF4-FFF2-40B4-BE49-F238E27FC236}">
              <a16:creationId xmlns:a16="http://schemas.microsoft.com/office/drawing/2014/main" id="{F3E62C33-D005-4069-AF16-3CFCD495C1D9}"/>
            </a:ext>
          </a:extLst>
        </xdr:cNvPr>
        <xdr:cNvPicPr>
          <a:picLocks noChangeAspect="1" noChangeArrowheads="1"/>
        </xdr:cNvPicPr>
      </xdr:nvPicPr>
      <xdr:blipFill>
        <a:blip xmlns:r="http://schemas.openxmlformats.org/officeDocument/2006/relationships" r:embed="rId9">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361950" y="3943350"/>
          <a:ext cx="4724399" cy="4171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613279</xdr:colOff>
      <xdr:row>90</xdr:row>
      <xdr:rowOff>28293</xdr:rowOff>
    </xdr:from>
    <xdr:ext cx="1782118" cy="1207128"/>
    <xdr:pic>
      <xdr:nvPicPr>
        <xdr:cNvPr id="59" name="Image 58" descr="150+ Drawing Of A Japanese Flag Stock Photos, Pictures &amp; Royalty-Free ...">
          <a:extLst>
            <a:ext uri="{FF2B5EF4-FFF2-40B4-BE49-F238E27FC236}">
              <a16:creationId xmlns:a16="http://schemas.microsoft.com/office/drawing/2014/main" id="{5CCD58B0-AF27-49C6-A99C-EE6A0A83AA2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14229" y="35899443"/>
          <a:ext cx="1782118" cy="12071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9432</xdr:colOff>
      <xdr:row>91</xdr:row>
      <xdr:rowOff>28292</xdr:rowOff>
    </xdr:from>
    <xdr:ext cx="1697524" cy="1104900"/>
    <xdr:pic>
      <xdr:nvPicPr>
        <xdr:cNvPr id="60" name="Picture 264">
          <a:extLst>
            <a:ext uri="{FF2B5EF4-FFF2-40B4-BE49-F238E27FC236}">
              <a16:creationId xmlns:a16="http://schemas.microsoft.com/office/drawing/2014/main" id="{EF5DE77F-C0FE-4BAC-8327-78DDF3B28F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082" y="35937542"/>
          <a:ext cx="1697524"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xdr:col>
      <xdr:colOff>552450</xdr:colOff>
      <xdr:row>144</xdr:row>
      <xdr:rowOff>304799</xdr:rowOff>
    </xdr:from>
    <xdr:to>
      <xdr:col>3</xdr:col>
      <xdr:colOff>123824</xdr:colOff>
      <xdr:row>148</xdr:row>
      <xdr:rowOff>47624</xdr:rowOff>
    </xdr:to>
    <xdr:pic>
      <xdr:nvPicPr>
        <xdr:cNvPr id="2" name="Image 1">
          <a:extLst>
            <a:ext uri="{FF2B5EF4-FFF2-40B4-BE49-F238E27FC236}">
              <a16:creationId xmlns:a16="http://schemas.microsoft.com/office/drawing/2014/main" id="{C6BCCDAA-433F-48D8-8B78-2F096BC18E87}"/>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00100" y="55940324"/>
          <a:ext cx="1200149"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552451</xdr:colOff>
      <xdr:row>151</xdr:row>
      <xdr:rowOff>0</xdr:rowOff>
    </xdr:from>
    <xdr:to>
      <xdr:col>3</xdr:col>
      <xdr:colOff>9526</xdr:colOff>
      <xdr:row>154</xdr:row>
      <xdr:rowOff>38100</xdr:rowOff>
    </xdr:to>
    <xdr:pic>
      <xdr:nvPicPr>
        <xdr:cNvPr id="3" name="Image 2" descr="Résultat d’images pour Drapeau coree sud Rond PNG">
          <a:extLst>
            <a:ext uri="{FF2B5EF4-FFF2-40B4-BE49-F238E27FC236}">
              <a16:creationId xmlns:a16="http://schemas.microsoft.com/office/drawing/2014/main" id="{83F77D73-3070-4024-AC40-EFB92B9A4D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00101" y="57921525"/>
          <a:ext cx="108585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533400</xdr:colOff>
      <xdr:row>156</xdr:row>
      <xdr:rowOff>352424</xdr:rowOff>
    </xdr:from>
    <xdr:to>
      <xdr:col>3</xdr:col>
      <xdr:colOff>123824</xdr:colOff>
      <xdr:row>160</xdr:row>
      <xdr:rowOff>76200</xdr:rowOff>
    </xdr:to>
    <xdr:pic>
      <xdr:nvPicPr>
        <xdr:cNvPr id="4" name="Image 3">
          <a:extLst>
            <a:ext uri="{FF2B5EF4-FFF2-40B4-BE49-F238E27FC236}">
              <a16:creationId xmlns:a16="http://schemas.microsoft.com/office/drawing/2014/main" id="{8FFF7F93-C0D0-448E-8879-1C6DD8802EF6}"/>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81050" y="59874149"/>
          <a:ext cx="1219199" cy="1095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552451</xdr:colOff>
      <xdr:row>163</xdr:row>
      <xdr:rowOff>0</xdr:rowOff>
    </xdr:from>
    <xdr:ext cx="1085850" cy="1028700"/>
    <xdr:pic>
      <xdr:nvPicPr>
        <xdr:cNvPr id="5" name="Image 4" descr="Résultat d’images pour Drapeau coree sud Rond PNG">
          <a:extLst>
            <a:ext uri="{FF2B5EF4-FFF2-40B4-BE49-F238E27FC236}">
              <a16:creationId xmlns:a16="http://schemas.microsoft.com/office/drawing/2014/main" id="{87D0E0B0-38EB-491D-B378-0D96BDDC186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00101" y="57921525"/>
          <a:ext cx="1085850" cy="1028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533400</xdr:colOff>
      <xdr:row>168</xdr:row>
      <xdr:rowOff>352424</xdr:rowOff>
    </xdr:from>
    <xdr:ext cx="1219199" cy="1095376"/>
    <xdr:pic>
      <xdr:nvPicPr>
        <xdr:cNvPr id="6" name="Image 5">
          <a:extLst>
            <a:ext uri="{FF2B5EF4-FFF2-40B4-BE49-F238E27FC236}">
              <a16:creationId xmlns:a16="http://schemas.microsoft.com/office/drawing/2014/main" id="{54786208-2DCF-4EFE-8D52-2353C77BDBF3}"/>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81050" y="59874149"/>
          <a:ext cx="1219199" cy="10953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390525</xdr:colOff>
      <xdr:row>173</xdr:row>
      <xdr:rowOff>295276</xdr:rowOff>
    </xdr:from>
    <xdr:to>
      <xdr:col>3</xdr:col>
      <xdr:colOff>276225</xdr:colOff>
      <xdr:row>179</xdr:row>
      <xdr:rowOff>95250</xdr:rowOff>
    </xdr:to>
    <xdr:pic>
      <xdr:nvPicPr>
        <xdr:cNvPr id="7" name="Image 6" descr="Résultat d’images pour Drapeau taiwan Rond PNG">
          <a:extLst>
            <a:ext uri="{FF2B5EF4-FFF2-40B4-BE49-F238E27FC236}">
              <a16:creationId xmlns:a16="http://schemas.microsoft.com/office/drawing/2014/main" id="{7B015220-84BC-4A20-B1B8-03C09A7F91B1}"/>
            </a:ext>
          </a:extLst>
        </xdr:cNvPr>
        <xdr:cNvPicPr>
          <a:picLocks noChangeAspect="1" noChangeArrowheads="1"/>
        </xdr:cNvPicPr>
      </xdr:nvPicPr>
      <xdr:blipFill>
        <a:blip xmlns:r="http://schemas.openxmlformats.org/officeDocument/2006/relationships" r:embed="rId9">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38175" y="65455801"/>
          <a:ext cx="1514475" cy="1781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514350</xdr:colOff>
      <xdr:row>186</xdr:row>
      <xdr:rowOff>342900</xdr:rowOff>
    </xdr:from>
    <xdr:to>
      <xdr:col>3</xdr:col>
      <xdr:colOff>123825</xdr:colOff>
      <xdr:row>190</xdr:row>
      <xdr:rowOff>45810</xdr:rowOff>
    </xdr:to>
    <xdr:pic>
      <xdr:nvPicPr>
        <xdr:cNvPr id="8" name="Image 7">
          <a:extLst>
            <a:ext uri="{FF2B5EF4-FFF2-40B4-BE49-F238E27FC236}">
              <a16:creationId xmlns:a16="http://schemas.microsoft.com/office/drawing/2014/main" id="{5DA2C4C2-F59C-4011-A94A-974005E6E35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0" y="69770625"/>
          <a:ext cx="1238250" cy="1074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714374</xdr:colOff>
      <xdr:row>193</xdr:row>
      <xdr:rowOff>228599</xdr:rowOff>
    </xdr:from>
    <xdr:to>
      <xdr:col>2</xdr:col>
      <xdr:colOff>885824</xdr:colOff>
      <xdr:row>197</xdr:row>
      <xdr:rowOff>47624</xdr:rowOff>
    </xdr:to>
    <xdr:pic>
      <xdr:nvPicPr>
        <xdr:cNvPr id="9" name="Image 8" descr="Résultat d’images pour Drapeau malaisie rond">
          <a:extLst>
            <a:ext uri="{FF2B5EF4-FFF2-40B4-BE49-F238E27FC236}">
              <a16:creationId xmlns:a16="http://schemas.microsoft.com/office/drawing/2014/main" id="{3E752CF3-8E15-4A6A-89AA-AB3ECA09C026}"/>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62024" y="71828024"/>
          <a:ext cx="8858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390525</xdr:colOff>
      <xdr:row>198</xdr:row>
      <xdr:rowOff>295276</xdr:rowOff>
    </xdr:from>
    <xdr:ext cx="1514475" cy="1781174"/>
    <xdr:pic>
      <xdr:nvPicPr>
        <xdr:cNvPr id="10" name="Image 9" descr="Résultat d’images pour Drapeau taiwan Rond PNG">
          <a:extLst>
            <a:ext uri="{FF2B5EF4-FFF2-40B4-BE49-F238E27FC236}">
              <a16:creationId xmlns:a16="http://schemas.microsoft.com/office/drawing/2014/main" id="{83C76E84-EDE8-4905-867E-D6C5C7E6E79F}"/>
            </a:ext>
          </a:extLst>
        </xdr:cNvPr>
        <xdr:cNvPicPr>
          <a:picLocks noChangeAspect="1" noChangeArrowheads="1"/>
        </xdr:cNvPicPr>
      </xdr:nvPicPr>
      <xdr:blipFill>
        <a:blip xmlns:r="http://schemas.openxmlformats.org/officeDocument/2006/relationships" r:embed="rId9">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38175" y="65455801"/>
          <a:ext cx="1514475" cy="17811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0</xdr:colOff>
      <xdr:row>206</xdr:row>
      <xdr:rowOff>0</xdr:rowOff>
    </xdr:from>
    <xdr:to>
      <xdr:col>2</xdr:col>
      <xdr:colOff>838200</xdr:colOff>
      <xdr:row>209</xdr:row>
      <xdr:rowOff>47625</xdr:rowOff>
    </xdr:to>
    <xdr:pic>
      <xdr:nvPicPr>
        <xdr:cNvPr id="11" name="Image 10" descr="Résultat d’images pour Drapeau usa Rond PNG">
          <a:extLst>
            <a:ext uri="{FF2B5EF4-FFF2-40B4-BE49-F238E27FC236}">
              <a16:creationId xmlns:a16="http://schemas.microsoft.com/office/drawing/2014/main" id="{9873D7A8-CB7D-415B-A322-C6384A5211E8}"/>
            </a:ext>
          </a:extLst>
        </xdr:cNvPr>
        <xdr:cNvPicPr>
          <a:picLocks noChangeAspect="1" noChangeArrowheads="1"/>
        </xdr:cNvPicPr>
      </xdr:nvPicPr>
      <xdr:blipFill>
        <a:blip xmlns:r="http://schemas.openxmlformats.org/officeDocument/2006/relationships" r:embed="rId13" cstate="print">
          <a:clrChange>
            <a:clrFrom>
              <a:srgbClr val="EEEEEE"/>
            </a:clrFrom>
            <a:clrTo>
              <a:srgbClr val="EEEEEE">
                <a:alpha val="0"/>
              </a:srgbClr>
            </a:clrTo>
          </a:clrChange>
          <a:extLst>
            <a:ext uri="{28A0092B-C50C-407E-A947-70E740481C1C}">
              <a14:useLocalDpi xmlns:a14="http://schemas.microsoft.com/office/drawing/2010/main" val="0"/>
            </a:ext>
          </a:extLst>
        </a:blip>
        <a:srcRect/>
        <a:stretch>
          <a:fillRect/>
        </a:stretch>
      </xdr:blipFill>
      <xdr:spPr bwMode="auto">
        <a:xfrm>
          <a:off x="962025" y="75790425"/>
          <a:ext cx="83820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647700</xdr:colOff>
      <xdr:row>211</xdr:row>
      <xdr:rowOff>314325</xdr:rowOff>
    </xdr:from>
    <xdr:to>
      <xdr:col>2</xdr:col>
      <xdr:colOff>895350</xdr:colOff>
      <xdr:row>215</xdr:row>
      <xdr:rowOff>38100</xdr:rowOff>
    </xdr:to>
    <xdr:pic>
      <xdr:nvPicPr>
        <xdr:cNvPr id="12" name="Image 11" descr="150+ Drawing Of A Japanese Flag Stock Photos, Pictures &amp; Royalty-Free ...">
          <a:extLst>
            <a:ext uri="{FF2B5EF4-FFF2-40B4-BE49-F238E27FC236}">
              <a16:creationId xmlns:a16="http://schemas.microsoft.com/office/drawing/2014/main" id="{881F7063-59E1-4CA3-A4DF-C3F67B97461E}"/>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895350" y="77704950"/>
          <a:ext cx="962025"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714374</xdr:colOff>
      <xdr:row>217</xdr:row>
      <xdr:rowOff>228599</xdr:rowOff>
    </xdr:from>
    <xdr:ext cx="885825" cy="1038225"/>
    <xdr:pic>
      <xdr:nvPicPr>
        <xdr:cNvPr id="20" name="Image 19" descr="Résultat d’images pour Drapeau malaisie rond">
          <a:extLst>
            <a:ext uri="{FF2B5EF4-FFF2-40B4-BE49-F238E27FC236}">
              <a16:creationId xmlns:a16="http://schemas.microsoft.com/office/drawing/2014/main" id="{E50CC6AC-D391-49D5-B14B-3E3887C905BC}"/>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62024" y="71828024"/>
          <a:ext cx="885825" cy="1038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647700</xdr:colOff>
      <xdr:row>223</xdr:row>
      <xdr:rowOff>314325</xdr:rowOff>
    </xdr:from>
    <xdr:ext cx="962025" cy="1095375"/>
    <xdr:pic>
      <xdr:nvPicPr>
        <xdr:cNvPr id="21" name="Image 20" descr="150+ Drawing Of A Japanese Flag Stock Photos, Pictures &amp; Royalty-Free ...">
          <a:extLst>
            <a:ext uri="{FF2B5EF4-FFF2-40B4-BE49-F238E27FC236}">
              <a16:creationId xmlns:a16="http://schemas.microsoft.com/office/drawing/2014/main" id="{9E399AA7-DE6D-47CA-BCD6-9EBF4925C74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895350" y="77704950"/>
          <a:ext cx="962025" cy="10953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533400</xdr:colOff>
      <xdr:row>230</xdr:row>
      <xdr:rowOff>0</xdr:rowOff>
    </xdr:from>
    <xdr:to>
      <xdr:col>3</xdr:col>
      <xdr:colOff>114300</xdr:colOff>
      <xdr:row>233</xdr:row>
      <xdr:rowOff>47625</xdr:rowOff>
    </xdr:to>
    <xdr:pic>
      <xdr:nvPicPr>
        <xdr:cNvPr id="24" name="Image 23">
          <a:extLst>
            <a:ext uri="{FF2B5EF4-FFF2-40B4-BE49-F238E27FC236}">
              <a16:creationId xmlns:a16="http://schemas.microsoft.com/office/drawing/2014/main" id="{45542860-1EE3-4AA1-890D-4284DA93ACCC}"/>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81050" y="83715225"/>
          <a:ext cx="120967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236</xdr:row>
      <xdr:rowOff>0</xdr:rowOff>
    </xdr:from>
    <xdr:to>
      <xdr:col>2</xdr:col>
      <xdr:colOff>838200</xdr:colOff>
      <xdr:row>238</xdr:row>
      <xdr:rowOff>295275</xdr:rowOff>
    </xdr:to>
    <xdr:pic>
      <xdr:nvPicPr>
        <xdr:cNvPr id="30" name="Image 29" descr="Résultat d’images pour Drapeau chine rond">
          <a:extLst>
            <a:ext uri="{FF2B5EF4-FFF2-40B4-BE49-F238E27FC236}">
              <a16:creationId xmlns:a16="http://schemas.microsoft.com/office/drawing/2014/main" id="{D61479AF-037F-4DAE-ACD0-63C9C91B0EFE}"/>
            </a:ext>
          </a:extLst>
        </xdr:cNvPr>
        <xdr:cNvPicPr>
          <a:picLocks noChangeAspect="1" noChangeArrowheads="1"/>
        </xdr:cNvPicPr>
      </xdr:nvPicPr>
      <xdr:blipFill>
        <a:blip xmlns:r="http://schemas.openxmlformats.org/officeDocument/2006/relationships" r:embed="rId16"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962025" y="85696425"/>
          <a:ext cx="838200"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523875</xdr:colOff>
      <xdr:row>241</xdr:row>
      <xdr:rowOff>333375</xdr:rowOff>
    </xdr:from>
    <xdr:to>
      <xdr:col>3</xdr:col>
      <xdr:colOff>114300</xdr:colOff>
      <xdr:row>245</xdr:row>
      <xdr:rowOff>57150</xdr:rowOff>
    </xdr:to>
    <xdr:pic>
      <xdr:nvPicPr>
        <xdr:cNvPr id="35" name="Image 34" descr="Résultat d’images pour Drapeau macao rond">
          <a:extLst>
            <a:ext uri="{FF2B5EF4-FFF2-40B4-BE49-F238E27FC236}">
              <a16:creationId xmlns:a16="http://schemas.microsoft.com/office/drawing/2014/main" id="{3BA052BF-BCA3-486A-AC8B-6B6B191CC736}"/>
            </a:ext>
          </a:extLst>
        </xdr:cNvPr>
        <xdr:cNvPicPr>
          <a:picLocks noChangeAspect="1" noChangeArrowheads="1"/>
        </xdr:cNvPicPr>
      </xdr:nvPicPr>
      <xdr:blipFill>
        <a:blip xmlns:r="http://schemas.openxmlformats.org/officeDocument/2006/relationships" r:embed="rId17"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71525" y="87630000"/>
          <a:ext cx="1219200"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248</xdr:row>
      <xdr:rowOff>0</xdr:rowOff>
    </xdr:from>
    <xdr:to>
      <xdr:col>2</xdr:col>
      <xdr:colOff>857250</xdr:colOff>
      <xdr:row>251</xdr:row>
      <xdr:rowOff>66675</xdr:rowOff>
    </xdr:to>
    <xdr:pic>
      <xdr:nvPicPr>
        <xdr:cNvPr id="36" name="Image 35" descr="Résultat d’images pour Drapeau usa Rond PNG">
          <a:extLst>
            <a:ext uri="{FF2B5EF4-FFF2-40B4-BE49-F238E27FC236}">
              <a16:creationId xmlns:a16="http://schemas.microsoft.com/office/drawing/2014/main" id="{33D101FC-B85F-4390-865E-4A51CDDD0829}"/>
            </a:ext>
          </a:extLst>
        </xdr:cNvPr>
        <xdr:cNvPicPr>
          <a:picLocks noChangeAspect="1" noChangeArrowheads="1"/>
        </xdr:cNvPicPr>
      </xdr:nvPicPr>
      <xdr:blipFill>
        <a:blip xmlns:r="http://schemas.openxmlformats.org/officeDocument/2006/relationships" r:embed="rId13" cstate="print">
          <a:clrChange>
            <a:clrFrom>
              <a:srgbClr val="EEEEEE"/>
            </a:clrFrom>
            <a:clrTo>
              <a:srgbClr val="EEEEEE">
                <a:alpha val="0"/>
              </a:srgbClr>
            </a:clrTo>
          </a:clrChange>
          <a:extLst>
            <a:ext uri="{28A0092B-C50C-407E-A947-70E740481C1C}">
              <a14:useLocalDpi xmlns:a14="http://schemas.microsoft.com/office/drawing/2010/main" val="0"/>
            </a:ext>
          </a:extLst>
        </a:blip>
        <a:srcRect/>
        <a:stretch>
          <a:fillRect/>
        </a:stretch>
      </xdr:blipFill>
      <xdr:spPr bwMode="auto">
        <a:xfrm>
          <a:off x="962025" y="89506425"/>
          <a:ext cx="857250"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254</xdr:row>
      <xdr:rowOff>0</xdr:rowOff>
    </xdr:from>
    <xdr:to>
      <xdr:col>2</xdr:col>
      <xdr:colOff>847725</xdr:colOff>
      <xdr:row>257</xdr:row>
      <xdr:rowOff>9525</xdr:rowOff>
    </xdr:to>
    <xdr:pic>
      <xdr:nvPicPr>
        <xdr:cNvPr id="37" name="Image 36">
          <a:extLst>
            <a:ext uri="{FF2B5EF4-FFF2-40B4-BE49-F238E27FC236}">
              <a16:creationId xmlns:a16="http://schemas.microsoft.com/office/drawing/2014/main" id="{43E13141-B3A5-41F1-8196-289C0BA4A9A3}"/>
            </a:ext>
          </a:extLst>
        </xdr:cNvPr>
        <xdr:cNvPicPr>
          <a:picLocks noChangeAspect="1"/>
        </xdr:cNvPicPr>
      </xdr:nvPicPr>
      <xdr:blipFill>
        <a:blip xmlns:r="http://schemas.openxmlformats.org/officeDocument/2006/relationships" r:embed="rId18">
          <a:clrChange>
            <a:clrFrom>
              <a:srgbClr val="F1F1F1"/>
            </a:clrFrom>
            <a:clrTo>
              <a:srgbClr val="F1F1F1">
                <a:alpha val="0"/>
              </a:srgbClr>
            </a:clrTo>
          </a:clrChange>
        </a:blip>
        <a:stretch>
          <a:fillRect/>
        </a:stretch>
      </xdr:blipFill>
      <xdr:spPr>
        <a:xfrm>
          <a:off x="962025" y="91487625"/>
          <a:ext cx="847725" cy="1000125"/>
        </a:xfrm>
        <a:prstGeom prst="rect">
          <a:avLst/>
        </a:prstGeom>
      </xdr:spPr>
    </xdr:pic>
    <xdr:clientData/>
  </xdr:twoCellAnchor>
  <xdr:twoCellAnchor editAs="oneCell">
    <xdr:from>
      <xdr:col>1</xdr:col>
      <xdr:colOff>704850</xdr:colOff>
      <xdr:row>259</xdr:row>
      <xdr:rowOff>333375</xdr:rowOff>
    </xdr:from>
    <xdr:to>
      <xdr:col>2</xdr:col>
      <xdr:colOff>866774</xdr:colOff>
      <xdr:row>263</xdr:row>
      <xdr:rowOff>57150</xdr:rowOff>
    </xdr:to>
    <xdr:pic>
      <xdr:nvPicPr>
        <xdr:cNvPr id="38" name="Image 37" descr="Résultat d’images pour Drapeau Canada Rond PNG">
          <a:extLst>
            <a:ext uri="{FF2B5EF4-FFF2-40B4-BE49-F238E27FC236}">
              <a16:creationId xmlns:a16="http://schemas.microsoft.com/office/drawing/2014/main" id="{7FBEDFF3-86D6-446B-B87E-DE37E6C1AC29}"/>
            </a:ext>
          </a:extLst>
        </xdr:cNvPr>
        <xdr:cNvPicPr>
          <a:picLocks noChangeAspect="1" noChangeArrowheads="1"/>
        </xdr:cNvPicPr>
      </xdr:nvPicPr>
      <xdr:blipFill>
        <a:blip xmlns:r="http://schemas.openxmlformats.org/officeDocument/2006/relationships" r:embed="rId19"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952500" y="93421200"/>
          <a:ext cx="876299"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266</xdr:row>
      <xdr:rowOff>0</xdr:rowOff>
    </xdr:from>
    <xdr:ext cx="847725" cy="1000125"/>
    <xdr:pic>
      <xdr:nvPicPr>
        <xdr:cNvPr id="40" name="Image 39">
          <a:extLst>
            <a:ext uri="{FF2B5EF4-FFF2-40B4-BE49-F238E27FC236}">
              <a16:creationId xmlns:a16="http://schemas.microsoft.com/office/drawing/2014/main" id="{7AF15D41-E81C-43AD-A181-D4DFB5349AA8}"/>
            </a:ext>
          </a:extLst>
        </xdr:cNvPr>
        <xdr:cNvPicPr>
          <a:picLocks noChangeAspect="1"/>
        </xdr:cNvPicPr>
      </xdr:nvPicPr>
      <xdr:blipFill>
        <a:blip xmlns:r="http://schemas.openxmlformats.org/officeDocument/2006/relationships" r:embed="rId18">
          <a:clrChange>
            <a:clrFrom>
              <a:srgbClr val="F1F1F1"/>
            </a:clrFrom>
            <a:clrTo>
              <a:srgbClr val="F1F1F1">
                <a:alpha val="0"/>
              </a:srgbClr>
            </a:clrTo>
          </a:clrChange>
        </a:blip>
        <a:stretch>
          <a:fillRect/>
        </a:stretch>
      </xdr:blipFill>
      <xdr:spPr>
        <a:xfrm>
          <a:off x="962025" y="91487625"/>
          <a:ext cx="847725" cy="1000125"/>
        </a:xfrm>
        <a:prstGeom prst="rect">
          <a:avLst/>
        </a:prstGeom>
      </xdr:spPr>
    </xdr:pic>
    <xdr:clientData/>
  </xdr:oneCellAnchor>
  <xdr:twoCellAnchor editAs="oneCell">
    <xdr:from>
      <xdr:col>1</xdr:col>
      <xdr:colOff>542925</xdr:colOff>
      <xdr:row>272</xdr:row>
      <xdr:rowOff>0</xdr:rowOff>
    </xdr:from>
    <xdr:to>
      <xdr:col>3</xdr:col>
      <xdr:colOff>85725</xdr:colOff>
      <xdr:row>275</xdr:row>
      <xdr:rowOff>57150</xdr:rowOff>
    </xdr:to>
    <xdr:pic>
      <xdr:nvPicPr>
        <xdr:cNvPr id="41" name="Image 40">
          <a:extLst>
            <a:ext uri="{FF2B5EF4-FFF2-40B4-BE49-F238E27FC236}">
              <a16:creationId xmlns:a16="http://schemas.microsoft.com/office/drawing/2014/main" id="{FF88B235-DB99-4C22-94B1-654DA73C4AFE}"/>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90575" y="97431225"/>
          <a:ext cx="1171575"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485775</xdr:colOff>
      <xdr:row>277</xdr:row>
      <xdr:rowOff>171450</xdr:rowOff>
    </xdr:from>
    <xdr:to>
      <xdr:col>3</xdr:col>
      <xdr:colOff>180975</xdr:colOff>
      <xdr:row>281</xdr:row>
      <xdr:rowOff>266700</xdr:rowOff>
    </xdr:to>
    <xdr:pic>
      <xdr:nvPicPr>
        <xdr:cNvPr id="42" name="Image 41" descr="Résultat d’images pour Drapeau hong-kongrond">
          <a:extLst>
            <a:ext uri="{FF2B5EF4-FFF2-40B4-BE49-F238E27FC236}">
              <a16:creationId xmlns:a16="http://schemas.microsoft.com/office/drawing/2014/main" id="{E3E6C40A-617C-4E42-BF78-F5239F5261D9}"/>
            </a:ext>
          </a:extLst>
        </xdr:cNvPr>
        <xdr:cNvPicPr>
          <a:picLocks noChangeAspect="1" noChangeArrowheads="1"/>
        </xdr:cNvPicPr>
      </xdr:nvPicPr>
      <xdr:blipFill>
        <a:blip xmlns:r="http://schemas.openxmlformats.org/officeDocument/2006/relationships" r:embed="rId20"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33425" y="99202875"/>
          <a:ext cx="1323975"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657225</xdr:colOff>
      <xdr:row>284</xdr:row>
      <xdr:rowOff>0</xdr:rowOff>
    </xdr:from>
    <xdr:to>
      <xdr:col>3</xdr:col>
      <xdr:colOff>19050</xdr:colOff>
      <xdr:row>287</xdr:row>
      <xdr:rowOff>95250</xdr:rowOff>
    </xdr:to>
    <xdr:pic>
      <xdr:nvPicPr>
        <xdr:cNvPr id="43" name="Image 42" descr="انواع ویزای برزیل * مدارک لازم جهت اخذ ویزا * دریافت وقت سفارت">
          <a:extLst>
            <a:ext uri="{FF2B5EF4-FFF2-40B4-BE49-F238E27FC236}">
              <a16:creationId xmlns:a16="http://schemas.microsoft.com/office/drawing/2014/main" id="{678D69D4-17E2-4F8C-923E-7D85B4053EF4}"/>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04875" y="101393625"/>
          <a:ext cx="99060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485775</xdr:colOff>
      <xdr:row>289</xdr:row>
      <xdr:rowOff>171450</xdr:rowOff>
    </xdr:from>
    <xdr:ext cx="1323975" cy="1466850"/>
    <xdr:pic>
      <xdr:nvPicPr>
        <xdr:cNvPr id="44" name="Image 43" descr="Résultat d’images pour Drapeau hong-kongrond">
          <a:extLst>
            <a:ext uri="{FF2B5EF4-FFF2-40B4-BE49-F238E27FC236}">
              <a16:creationId xmlns:a16="http://schemas.microsoft.com/office/drawing/2014/main" id="{1738FE5B-4B7C-45F5-8BAD-20F41BEF309D}"/>
            </a:ext>
          </a:extLst>
        </xdr:cNvPr>
        <xdr:cNvPicPr>
          <a:picLocks noChangeAspect="1" noChangeArrowheads="1"/>
        </xdr:cNvPicPr>
      </xdr:nvPicPr>
      <xdr:blipFill>
        <a:blip xmlns:r="http://schemas.openxmlformats.org/officeDocument/2006/relationships" r:embed="rId20"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33425" y="99202875"/>
          <a:ext cx="1323975" cy="1466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0</xdr:colOff>
      <xdr:row>296</xdr:row>
      <xdr:rowOff>0</xdr:rowOff>
    </xdr:from>
    <xdr:to>
      <xdr:col>2</xdr:col>
      <xdr:colOff>838200</xdr:colOff>
      <xdr:row>298</xdr:row>
      <xdr:rowOff>9525</xdr:rowOff>
    </xdr:to>
    <xdr:pic>
      <xdr:nvPicPr>
        <xdr:cNvPr id="46" name="Image 45" descr="Résultat d’images pour Drapeau chine rond">
          <a:extLst>
            <a:ext uri="{FF2B5EF4-FFF2-40B4-BE49-F238E27FC236}">
              <a16:creationId xmlns:a16="http://schemas.microsoft.com/office/drawing/2014/main" id="{7F2C5456-F708-400A-B9C6-5F39C4C9A24B}"/>
            </a:ext>
          </a:extLst>
        </xdr:cNvPr>
        <xdr:cNvPicPr>
          <a:picLocks noChangeAspect="1" noChangeArrowheads="1"/>
        </xdr:cNvPicPr>
      </xdr:nvPicPr>
      <xdr:blipFill>
        <a:blip xmlns:r="http://schemas.openxmlformats.org/officeDocument/2006/relationships" r:embed="rId16"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962025" y="105356025"/>
          <a:ext cx="838200"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504825</xdr:colOff>
      <xdr:row>122</xdr:row>
      <xdr:rowOff>342900</xdr:rowOff>
    </xdr:from>
    <xdr:to>
      <xdr:col>3</xdr:col>
      <xdr:colOff>209550</xdr:colOff>
      <xdr:row>125</xdr:row>
      <xdr:rowOff>66675</xdr:rowOff>
    </xdr:to>
    <xdr:pic>
      <xdr:nvPicPr>
        <xdr:cNvPr id="48" name="Image 47">
          <a:extLst>
            <a:ext uri="{FF2B5EF4-FFF2-40B4-BE49-F238E27FC236}">
              <a16:creationId xmlns:a16="http://schemas.microsoft.com/office/drawing/2014/main" id="{92BE12E8-2267-4D65-97DA-5ADF6529F74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2475" y="47748825"/>
          <a:ext cx="133350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504824</xdr:colOff>
      <xdr:row>106</xdr:row>
      <xdr:rowOff>352425</xdr:rowOff>
    </xdr:from>
    <xdr:to>
      <xdr:col>3</xdr:col>
      <xdr:colOff>219074</xdr:colOff>
      <xdr:row>109</xdr:row>
      <xdr:rowOff>47625</xdr:rowOff>
    </xdr:to>
    <xdr:pic>
      <xdr:nvPicPr>
        <xdr:cNvPr id="49" name="Image 48">
          <a:extLst>
            <a:ext uri="{FF2B5EF4-FFF2-40B4-BE49-F238E27FC236}">
              <a16:creationId xmlns:a16="http://schemas.microsoft.com/office/drawing/2014/main" id="{1103E9FD-C480-4A90-8640-61E395451786}"/>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52474" y="41814750"/>
          <a:ext cx="1343025"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495300</xdr:colOff>
      <xdr:row>117</xdr:row>
      <xdr:rowOff>171450</xdr:rowOff>
    </xdr:from>
    <xdr:to>
      <xdr:col>3</xdr:col>
      <xdr:colOff>209550</xdr:colOff>
      <xdr:row>120</xdr:row>
      <xdr:rowOff>57150</xdr:rowOff>
    </xdr:to>
    <xdr:pic>
      <xdr:nvPicPr>
        <xdr:cNvPr id="50" name="Image 49">
          <a:extLst>
            <a:ext uri="{FF2B5EF4-FFF2-40B4-BE49-F238E27FC236}">
              <a16:creationId xmlns:a16="http://schemas.microsoft.com/office/drawing/2014/main" id="{0C50D92D-1ECF-4E2C-A397-FD409C14A016}"/>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42950" y="45786675"/>
          <a:ext cx="1343025"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533400</xdr:colOff>
      <xdr:row>132</xdr:row>
      <xdr:rowOff>333375</xdr:rowOff>
    </xdr:from>
    <xdr:to>
      <xdr:col>3</xdr:col>
      <xdr:colOff>200025</xdr:colOff>
      <xdr:row>135</xdr:row>
      <xdr:rowOff>38100</xdr:rowOff>
    </xdr:to>
    <xdr:pic>
      <xdr:nvPicPr>
        <xdr:cNvPr id="51" name="Image 50">
          <a:extLst>
            <a:ext uri="{FF2B5EF4-FFF2-40B4-BE49-F238E27FC236}">
              <a16:creationId xmlns:a16="http://schemas.microsoft.com/office/drawing/2014/main" id="{03EB2677-3D52-4FDE-9DF7-BB54C9BD6D8F}"/>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81050" y="51711225"/>
          <a:ext cx="1295400"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552450</xdr:colOff>
      <xdr:row>96</xdr:row>
      <xdr:rowOff>342899</xdr:rowOff>
    </xdr:from>
    <xdr:to>
      <xdr:col>3</xdr:col>
      <xdr:colOff>133350</xdr:colOff>
      <xdr:row>99</xdr:row>
      <xdr:rowOff>76200</xdr:rowOff>
    </xdr:to>
    <xdr:pic>
      <xdr:nvPicPr>
        <xdr:cNvPr id="52" name="Image 51" descr="Résultat d’images pour Drapeau coree sud Rond PNG">
          <a:extLst>
            <a:ext uri="{FF2B5EF4-FFF2-40B4-BE49-F238E27FC236}">
              <a16:creationId xmlns:a16="http://schemas.microsoft.com/office/drawing/2014/main" id="{BDFA9EB0-287E-42DE-81F0-601082A0D52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00100" y="37880924"/>
          <a:ext cx="1209675" cy="914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542925</xdr:colOff>
      <xdr:row>101</xdr:row>
      <xdr:rowOff>371475</xdr:rowOff>
    </xdr:from>
    <xdr:to>
      <xdr:col>3</xdr:col>
      <xdr:colOff>123825</xdr:colOff>
      <xdr:row>104</xdr:row>
      <xdr:rowOff>66676</xdr:rowOff>
    </xdr:to>
    <xdr:pic>
      <xdr:nvPicPr>
        <xdr:cNvPr id="53" name="Image 52" descr="Résultat d’images pour Drapeau coree sud Rond PNG">
          <a:extLst>
            <a:ext uri="{FF2B5EF4-FFF2-40B4-BE49-F238E27FC236}">
              <a16:creationId xmlns:a16="http://schemas.microsoft.com/office/drawing/2014/main" id="{555247C1-BD19-41DC-8480-3D4C17618EC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90575" y="39852600"/>
          <a:ext cx="1209675" cy="914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361951</xdr:colOff>
      <xdr:row>111</xdr:row>
      <xdr:rowOff>9525</xdr:rowOff>
    </xdr:from>
    <xdr:to>
      <xdr:col>3</xdr:col>
      <xdr:colOff>361950</xdr:colOff>
      <xdr:row>114</xdr:row>
      <xdr:rowOff>371475</xdr:rowOff>
    </xdr:to>
    <xdr:pic>
      <xdr:nvPicPr>
        <xdr:cNvPr id="54" name="Image 53" descr="Résultat d’images pour Drapeau taiwan Rond PNG">
          <a:extLst>
            <a:ext uri="{FF2B5EF4-FFF2-40B4-BE49-F238E27FC236}">
              <a16:creationId xmlns:a16="http://schemas.microsoft.com/office/drawing/2014/main" id="{2F2F3E35-348D-4ACF-8998-107DA08DCF62}"/>
            </a:ext>
          </a:extLst>
        </xdr:cNvPr>
        <xdr:cNvPicPr>
          <a:picLocks noChangeAspect="1" noChangeArrowheads="1"/>
        </xdr:cNvPicPr>
      </xdr:nvPicPr>
      <xdr:blipFill>
        <a:blip xmlns:r="http://schemas.openxmlformats.org/officeDocument/2006/relationships" r:embed="rId9">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09601" y="43453050"/>
          <a:ext cx="1628774" cy="158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552450</xdr:colOff>
      <xdr:row>85</xdr:row>
      <xdr:rowOff>19050</xdr:rowOff>
    </xdr:from>
    <xdr:to>
      <xdr:col>3</xdr:col>
      <xdr:colOff>133350</xdr:colOff>
      <xdr:row>86</xdr:row>
      <xdr:rowOff>47625</xdr:rowOff>
    </xdr:to>
    <xdr:pic>
      <xdr:nvPicPr>
        <xdr:cNvPr id="55" name="Image 54" descr="Résultat d’images pour Drapeau coree sud Rond PNG">
          <a:extLst>
            <a:ext uri="{FF2B5EF4-FFF2-40B4-BE49-F238E27FC236}">
              <a16:creationId xmlns:a16="http://schemas.microsoft.com/office/drawing/2014/main" id="{2DA46049-A7F4-4039-9809-8014F3A8BBD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00100" y="33175575"/>
          <a:ext cx="120967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571500</xdr:colOff>
      <xdr:row>78</xdr:row>
      <xdr:rowOff>28575</xdr:rowOff>
    </xdr:from>
    <xdr:to>
      <xdr:col>3</xdr:col>
      <xdr:colOff>152400</xdr:colOff>
      <xdr:row>79</xdr:row>
      <xdr:rowOff>0</xdr:rowOff>
    </xdr:to>
    <xdr:pic>
      <xdr:nvPicPr>
        <xdr:cNvPr id="56" name="Image 55" descr="Résultat d’images pour Drapeau coree sud Rond PNG">
          <a:extLst>
            <a:ext uri="{FF2B5EF4-FFF2-40B4-BE49-F238E27FC236}">
              <a16:creationId xmlns:a16="http://schemas.microsoft.com/office/drawing/2014/main" id="{99218D4F-43ED-4476-8FCB-71E5D38DEC5A}"/>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19150" y="30118050"/>
          <a:ext cx="120967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523875</xdr:colOff>
      <xdr:row>88</xdr:row>
      <xdr:rowOff>0</xdr:rowOff>
    </xdr:from>
    <xdr:to>
      <xdr:col>3</xdr:col>
      <xdr:colOff>209550</xdr:colOff>
      <xdr:row>89</xdr:row>
      <xdr:rowOff>9525</xdr:rowOff>
    </xdr:to>
    <xdr:pic>
      <xdr:nvPicPr>
        <xdr:cNvPr id="57" name="Image 56">
          <a:extLst>
            <a:ext uri="{FF2B5EF4-FFF2-40B4-BE49-F238E27FC236}">
              <a16:creationId xmlns:a16="http://schemas.microsoft.com/office/drawing/2014/main" id="{EF974205-C700-4A48-91BA-39017FFF2553}"/>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71525" y="34451925"/>
          <a:ext cx="1314450"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352425</xdr:colOff>
      <xdr:row>79</xdr:row>
      <xdr:rowOff>380999</xdr:rowOff>
    </xdr:from>
    <xdr:to>
      <xdr:col>3</xdr:col>
      <xdr:colOff>352424</xdr:colOff>
      <xdr:row>82</xdr:row>
      <xdr:rowOff>276224</xdr:rowOff>
    </xdr:to>
    <xdr:pic>
      <xdr:nvPicPr>
        <xdr:cNvPr id="58" name="Image 57" descr="Résultat d’images pour Drapeau taiwan Rond PNG">
          <a:extLst>
            <a:ext uri="{FF2B5EF4-FFF2-40B4-BE49-F238E27FC236}">
              <a16:creationId xmlns:a16="http://schemas.microsoft.com/office/drawing/2014/main" id="{4CDD3750-CAFA-481C-A5F8-AEBD326A3349}"/>
            </a:ext>
          </a:extLst>
        </xdr:cNvPr>
        <xdr:cNvPicPr>
          <a:picLocks noChangeAspect="1" noChangeArrowheads="1"/>
        </xdr:cNvPicPr>
      </xdr:nvPicPr>
      <xdr:blipFill>
        <a:blip xmlns:r="http://schemas.openxmlformats.org/officeDocument/2006/relationships" r:embed="rId9">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00075" y="31156274"/>
          <a:ext cx="1628774"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352425</xdr:colOff>
      <xdr:row>69</xdr:row>
      <xdr:rowOff>28575</xdr:rowOff>
    </xdr:from>
    <xdr:to>
      <xdr:col>3</xdr:col>
      <xdr:colOff>352424</xdr:colOff>
      <xdr:row>71</xdr:row>
      <xdr:rowOff>276225</xdr:rowOff>
    </xdr:to>
    <xdr:pic>
      <xdr:nvPicPr>
        <xdr:cNvPr id="61" name="Image 60" descr="Résultat d’images pour Drapeau taiwan Rond PNG">
          <a:extLst>
            <a:ext uri="{FF2B5EF4-FFF2-40B4-BE49-F238E27FC236}">
              <a16:creationId xmlns:a16="http://schemas.microsoft.com/office/drawing/2014/main" id="{E18130EC-7A84-4A24-95A1-37C488ABF884}"/>
            </a:ext>
          </a:extLst>
        </xdr:cNvPr>
        <xdr:cNvPicPr>
          <a:picLocks noChangeAspect="1" noChangeArrowheads="1"/>
        </xdr:cNvPicPr>
      </xdr:nvPicPr>
      <xdr:blipFill>
        <a:blip xmlns:r="http://schemas.openxmlformats.org/officeDocument/2006/relationships" r:embed="rId9">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00075" y="26031825"/>
          <a:ext cx="1628774" cy="122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600075</xdr:colOff>
      <xdr:row>73</xdr:row>
      <xdr:rowOff>19050</xdr:rowOff>
    </xdr:from>
    <xdr:to>
      <xdr:col>3</xdr:col>
      <xdr:colOff>180975</xdr:colOff>
      <xdr:row>73</xdr:row>
      <xdr:rowOff>676275</xdr:rowOff>
    </xdr:to>
    <xdr:pic>
      <xdr:nvPicPr>
        <xdr:cNvPr id="62" name="Image 61" descr="Résultat d’images pour Drapeau coree sud Rond PNG">
          <a:extLst>
            <a:ext uri="{FF2B5EF4-FFF2-40B4-BE49-F238E27FC236}">
              <a16:creationId xmlns:a16="http://schemas.microsoft.com/office/drawing/2014/main" id="{1C7D394F-6D8C-4857-8F4E-76F1187A6B3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47725" y="27632025"/>
          <a:ext cx="120967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628650</xdr:colOff>
      <xdr:row>15</xdr:row>
      <xdr:rowOff>342900</xdr:rowOff>
    </xdr:from>
    <xdr:to>
      <xdr:col>11</xdr:col>
      <xdr:colOff>733425</xdr:colOff>
      <xdr:row>20</xdr:row>
      <xdr:rowOff>57150</xdr:rowOff>
    </xdr:to>
    <xdr:pic>
      <xdr:nvPicPr>
        <xdr:cNvPr id="64" name="Image 63" descr="Résultat d’images pour Drapeau coree sud Rond PNG">
          <a:extLst>
            <a:ext uri="{FF2B5EF4-FFF2-40B4-BE49-F238E27FC236}">
              <a16:creationId xmlns:a16="http://schemas.microsoft.com/office/drawing/2014/main" id="{99AF8EEC-EFB1-4FC8-818B-75AD86D7BE6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820025" y="5638800"/>
          <a:ext cx="2647950"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285750</xdr:colOff>
      <xdr:row>15</xdr:row>
      <xdr:rowOff>323850</xdr:rowOff>
    </xdr:from>
    <xdr:ext cx="2886075" cy="1647825"/>
    <xdr:pic>
      <xdr:nvPicPr>
        <xdr:cNvPr id="65" name="Image 64">
          <a:extLst>
            <a:ext uri="{FF2B5EF4-FFF2-40B4-BE49-F238E27FC236}">
              <a16:creationId xmlns:a16="http://schemas.microsoft.com/office/drawing/2014/main" id="{C6F3C493-78AF-4339-8889-B9433E35E77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020300" y="5619750"/>
          <a:ext cx="2886075" cy="1647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581025</xdr:colOff>
      <xdr:row>25</xdr:row>
      <xdr:rowOff>0</xdr:rowOff>
    </xdr:from>
    <xdr:to>
      <xdr:col>16</xdr:col>
      <xdr:colOff>642980</xdr:colOff>
      <xdr:row>40</xdr:row>
      <xdr:rowOff>38099</xdr:rowOff>
    </xdr:to>
    <xdr:pic>
      <xdr:nvPicPr>
        <xdr:cNvPr id="67" name="Image 66">
          <a:extLst>
            <a:ext uri="{FF2B5EF4-FFF2-40B4-BE49-F238E27FC236}">
              <a16:creationId xmlns:a16="http://schemas.microsoft.com/office/drawing/2014/main" id="{ED99307B-6E14-D54E-19F7-E728D515472A}"/>
            </a:ext>
          </a:extLst>
        </xdr:cNvPr>
        <xdr:cNvPicPr>
          <a:picLocks noChangeAspect="1"/>
        </xdr:cNvPicPr>
      </xdr:nvPicPr>
      <xdr:blipFill>
        <a:blip xmlns:r="http://schemas.openxmlformats.org/officeDocument/2006/relationships" r:embed="rId22"/>
        <a:stretch>
          <a:fillRect/>
        </a:stretch>
      </xdr:blipFill>
      <xdr:spPr>
        <a:xfrm>
          <a:off x="581025" y="9105900"/>
          <a:ext cx="12511130" cy="5753099"/>
        </a:xfrm>
        <a:prstGeom prst="rect">
          <a:avLst/>
        </a:prstGeom>
      </xdr:spPr>
    </xdr:pic>
    <xdr:clientData/>
  </xdr:twoCellAnchor>
  <xdr:twoCellAnchor editAs="oneCell">
    <xdr:from>
      <xdr:col>1</xdr:col>
      <xdr:colOff>628649</xdr:colOff>
      <xdr:row>57</xdr:row>
      <xdr:rowOff>438151</xdr:rowOff>
    </xdr:from>
    <xdr:to>
      <xdr:col>3</xdr:col>
      <xdr:colOff>1085849</xdr:colOff>
      <xdr:row>62</xdr:row>
      <xdr:rowOff>19051</xdr:rowOff>
    </xdr:to>
    <xdr:pic>
      <xdr:nvPicPr>
        <xdr:cNvPr id="68" name="Image 67" descr="Résultat d’images pour Drapeau taiwan Rond PNG">
          <a:extLst>
            <a:ext uri="{FF2B5EF4-FFF2-40B4-BE49-F238E27FC236}">
              <a16:creationId xmlns:a16="http://schemas.microsoft.com/office/drawing/2014/main" id="{83629EFC-7B79-4A81-B457-21E9C1C7BEE1}"/>
            </a:ext>
          </a:extLst>
        </xdr:cNvPr>
        <xdr:cNvPicPr>
          <a:picLocks noChangeAspect="1" noChangeArrowheads="1"/>
        </xdr:cNvPicPr>
      </xdr:nvPicPr>
      <xdr:blipFill>
        <a:blip xmlns:r="http://schemas.openxmlformats.org/officeDocument/2006/relationships" r:embed="rId9">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76299" y="21202651"/>
          <a:ext cx="2085975"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133350</xdr:colOff>
      <xdr:row>56</xdr:row>
      <xdr:rowOff>9525</xdr:rowOff>
    </xdr:from>
    <xdr:to>
      <xdr:col>3</xdr:col>
      <xdr:colOff>809625</xdr:colOff>
      <xdr:row>58</xdr:row>
      <xdr:rowOff>28575</xdr:rowOff>
    </xdr:to>
    <xdr:pic>
      <xdr:nvPicPr>
        <xdr:cNvPr id="69" name="Image 68" descr="Résultat d’images pour Drapeau coree sud Rond PNG">
          <a:extLst>
            <a:ext uri="{FF2B5EF4-FFF2-40B4-BE49-F238E27FC236}">
              <a16:creationId xmlns:a16="http://schemas.microsoft.com/office/drawing/2014/main" id="{5305E7C3-BA76-47FB-B2E3-3BF8F39736C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95375" y="20316825"/>
          <a:ext cx="1590675"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104775</xdr:colOff>
      <xdr:row>65</xdr:row>
      <xdr:rowOff>0</xdr:rowOff>
    </xdr:from>
    <xdr:to>
      <xdr:col>3</xdr:col>
      <xdr:colOff>781050</xdr:colOff>
      <xdr:row>67</xdr:row>
      <xdr:rowOff>19050</xdr:rowOff>
    </xdr:to>
    <xdr:pic>
      <xdr:nvPicPr>
        <xdr:cNvPr id="70" name="Image 69" descr="Résultat d’images pour Drapeau coree sud Rond PNG">
          <a:extLst>
            <a:ext uri="{FF2B5EF4-FFF2-40B4-BE49-F238E27FC236}">
              <a16:creationId xmlns:a16="http://schemas.microsoft.com/office/drawing/2014/main" id="{5154B78B-A6BB-49A6-A2F6-713BCEF7EAB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66800" y="24022050"/>
          <a:ext cx="1590675"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7620</xdr:colOff>
      <xdr:row>7</xdr:row>
      <xdr:rowOff>7621</xdr:rowOff>
    </xdr:to>
    <xdr:pic>
      <xdr:nvPicPr>
        <xdr:cNvPr id="2" name="Image 1">
          <a:extLst>
            <a:ext uri="{FF2B5EF4-FFF2-40B4-BE49-F238E27FC236}">
              <a16:creationId xmlns:a16="http://schemas.microsoft.com/office/drawing/2014/main" id="{07708AB5-62E8-4842-8673-6E0844D8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3700" y="2621280"/>
          <a:ext cx="95250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2</xdr:col>
      <xdr:colOff>1429</xdr:colOff>
      <xdr:row>17</xdr:row>
      <xdr:rowOff>0</xdr:rowOff>
    </xdr:to>
    <xdr:pic>
      <xdr:nvPicPr>
        <xdr:cNvPr id="3" name="Image 2">
          <a:extLst>
            <a:ext uri="{FF2B5EF4-FFF2-40B4-BE49-F238E27FC236}">
              <a16:creationId xmlns:a16="http://schemas.microsoft.com/office/drawing/2014/main" id="{39A3AF57-FC68-4CB2-90E4-47AF63C8577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33700" y="6736080"/>
          <a:ext cx="93726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25</xdr:row>
      <xdr:rowOff>0</xdr:rowOff>
    </xdr:from>
    <xdr:to>
      <xdr:col>2</xdr:col>
      <xdr:colOff>0</xdr:colOff>
      <xdr:row>26</xdr:row>
      <xdr:rowOff>7620</xdr:rowOff>
    </xdr:to>
    <xdr:pic>
      <xdr:nvPicPr>
        <xdr:cNvPr id="4" name="Image 3">
          <a:extLst>
            <a:ext uri="{FF2B5EF4-FFF2-40B4-BE49-F238E27FC236}">
              <a16:creationId xmlns:a16="http://schemas.microsoft.com/office/drawing/2014/main" id="{4A36341D-61BE-460A-AF77-B22C5ACAFA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33700" y="10850880"/>
          <a:ext cx="94488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xdr:row>
      <xdr:rowOff>0</xdr:rowOff>
    </xdr:from>
    <xdr:to>
      <xdr:col>2</xdr:col>
      <xdr:colOff>0</xdr:colOff>
      <xdr:row>24</xdr:row>
      <xdr:rowOff>7620</xdr:rowOff>
    </xdr:to>
    <xdr:pic>
      <xdr:nvPicPr>
        <xdr:cNvPr id="5" name="Image 4">
          <a:extLst>
            <a:ext uri="{FF2B5EF4-FFF2-40B4-BE49-F238E27FC236}">
              <a16:creationId xmlns:a16="http://schemas.microsoft.com/office/drawing/2014/main" id="{A06D31AD-3FBE-48E1-A5BB-3BC7AF064F4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933700" y="9936480"/>
          <a:ext cx="94488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24</xdr:row>
      <xdr:rowOff>0</xdr:rowOff>
    </xdr:from>
    <xdr:to>
      <xdr:col>2</xdr:col>
      <xdr:colOff>0</xdr:colOff>
      <xdr:row>24</xdr:row>
      <xdr:rowOff>449580</xdr:rowOff>
    </xdr:to>
    <xdr:pic>
      <xdr:nvPicPr>
        <xdr:cNvPr id="6" name="Image 5">
          <a:extLst>
            <a:ext uri="{FF2B5EF4-FFF2-40B4-BE49-F238E27FC236}">
              <a16:creationId xmlns:a16="http://schemas.microsoft.com/office/drawing/2014/main" id="{6256D70A-291B-41CA-A8DB-0A9F1B001AB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33700" y="10393680"/>
          <a:ext cx="944880" cy="449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2</xdr:col>
      <xdr:colOff>0</xdr:colOff>
      <xdr:row>18</xdr:row>
      <xdr:rowOff>0</xdr:rowOff>
    </xdr:to>
    <xdr:pic>
      <xdr:nvPicPr>
        <xdr:cNvPr id="7" name="Image 6">
          <a:extLst>
            <a:ext uri="{FF2B5EF4-FFF2-40B4-BE49-F238E27FC236}">
              <a16:creationId xmlns:a16="http://schemas.microsoft.com/office/drawing/2014/main" id="{EE00EBBE-1258-483D-BBE1-21AB7EF66E4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933700" y="7193280"/>
          <a:ext cx="94488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xdr:row>
      <xdr:rowOff>416720</xdr:rowOff>
    </xdr:from>
    <xdr:to>
      <xdr:col>2</xdr:col>
      <xdr:colOff>7620</xdr:colOff>
      <xdr:row>10</xdr:row>
      <xdr:rowOff>424339</xdr:rowOff>
    </xdr:to>
    <xdr:pic>
      <xdr:nvPicPr>
        <xdr:cNvPr id="8" name="Image 7">
          <a:extLst>
            <a:ext uri="{FF2B5EF4-FFF2-40B4-BE49-F238E27FC236}">
              <a16:creationId xmlns:a16="http://schemas.microsoft.com/office/drawing/2014/main" id="{F9C98423-9ED4-4F3A-A9EC-991D49679F9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845594" y="4286251"/>
          <a:ext cx="924401" cy="460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0</xdr:rowOff>
    </xdr:from>
    <xdr:to>
      <xdr:col>2</xdr:col>
      <xdr:colOff>7620</xdr:colOff>
      <xdr:row>19</xdr:row>
      <xdr:rowOff>0</xdr:rowOff>
    </xdr:to>
    <xdr:pic>
      <xdr:nvPicPr>
        <xdr:cNvPr id="9" name="Image 8">
          <a:extLst>
            <a:ext uri="{FF2B5EF4-FFF2-40B4-BE49-F238E27FC236}">
              <a16:creationId xmlns:a16="http://schemas.microsoft.com/office/drawing/2014/main" id="{1CC43D93-1841-406C-ADB9-D482228F5284}"/>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933700" y="7650480"/>
          <a:ext cx="9525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xdr:row>
      <xdr:rowOff>1</xdr:rowOff>
    </xdr:from>
    <xdr:to>
      <xdr:col>2</xdr:col>
      <xdr:colOff>7620</xdr:colOff>
      <xdr:row>13</xdr:row>
      <xdr:rowOff>0</xdr:rowOff>
    </xdr:to>
    <xdr:pic>
      <xdr:nvPicPr>
        <xdr:cNvPr id="10" name="Image 9">
          <a:extLst>
            <a:ext uri="{FF2B5EF4-FFF2-40B4-BE49-F238E27FC236}">
              <a16:creationId xmlns:a16="http://schemas.microsoft.com/office/drawing/2014/main" id="{1F8173FF-458E-42B1-AA98-8680093A1CD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933700" y="4907281"/>
          <a:ext cx="952500" cy="457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28</xdr:row>
      <xdr:rowOff>0</xdr:rowOff>
    </xdr:from>
    <xdr:to>
      <xdr:col>2</xdr:col>
      <xdr:colOff>7620</xdr:colOff>
      <xdr:row>29</xdr:row>
      <xdr:rowOff>0</xdr:rowOff>
    </xdr:to>
    <xdr:pic>
      <xdr:nvPicPr>
        <xdr:cNvPr id="11" name="Image 10">
          <a:extLst>
            <a:ext uri="{FF2B5EF4-FFF2-40B4-BE49-F238E27FC236}">
              <a16:creationId xmlns:a16="http://schemas.microsoft.com/office/drawing/2014/main" id="{E2166A72-9F68-4027-9409-8FF0CCB0054A}"/>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933700" y="12222480"/>
          <a:ext cx="9525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20</xdr:row>
      <xdr:rowOff>0</xdr:rowOff>
    </xdr:from>
    <xdr:to>
      <xdr:col>2</xdr:col>
      <xdr:colOff>7620</xdr:colOff>
      <xdr:row>21</xdr:row>
      <xdr:rowOff>7620</xdr:rowOff>
    </xdr:to>
    <xdr:pic>
      <xdr:nvPicPr>
        <xdr:cNvPr id="12" name="Image 11">
          <a:extLst>
            <a:ext uri="{FF2B5EF4-FFF2-40B4-BE49-F238E27FC236}">
              <a16:creationId xmlns:a16="http://schemas.microsoft.com/office/drawing/2014/main" id="{2F4CF8DE-8B81-470C-9F2A-237E8BCB20E3}"/>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933700" y="8564880"/>
          <a:ext cx="95250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21</xdr:row>
      <xdr:rowOff>0</xdr:rowOff>
    </xdr:from>
    <xdr:to>
      <xdr:col>2</xdr:col>
      <xdr:colOff>7620</xdr:colOff>
      <xdr:row>22</xdr:row>
      <xdr:rowOff>7620</xdr:rowOff>
    </xdr:to>
    <xdr:pic>
      <xdr:nvPicPr>
        <xdr:cNvPr id="13" name="Image 12">
          <a:extLst>
            <a:ext uri="{FF2B5EF4-FFF2-40B4-BE49-F238E27FC236}">
              <a16:creationId xmlns:a16="http://schemas.microsoft.com/office/drawing/2014/main" id="{5EFA1598-5C2A-442F-AA36-F68B77FC88C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933700" y="9022080"/>
          <a:ext cx="95250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32</xdr:row>
      <xdr:rowOff>0</xdr:rowOff>
    </xdr:from>
    <xdr:to>
      <xdr:col>2</xdr:col>
      <xdr:colOff>0</xdr:colOff>
      <xdr:row>33</xdr:row>
      <xdr:rowOff>7620</xdr:rowOff>
    </xdr:to>
    <xdr:pic>
      <xdr:nvPicPr>
        <xdr:cNvPr id="14" name="Image 13">
          <a:extLst>
            <a:ext uri="{FF2B5EF4-FFF2-40B4-BE49-F238E27FC236}">
              <a16:creationId xmlns:a16="http://schemas.microsoft.com/office/drawing/2014/main" id="{B2D7BA7A-8EBC-4792-8B5F-AA4B5E074BB4}"/>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933700" y="14051280"/>
          <a:ext cx="94488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2</xdr:col>
      <xdr:colOff>7620</xdr:colOff>
      <xdr:row>15</xdr:row>
      <xdr:rowOff>7620</xdr:rowOff>
    </xdr:to>
    <xdr:pic>
      <xdr:nvPicPr>
        <xdr:cNvPr id="15" name="Image 14">
          <a:extLst>
            <a:ext uri="{FF2B5EF4-FFF2-40B4-BE49-F238E27FC236}">
              <a16:creationId xmlns:a16="http://schemas.microsoft.com/office/drawing/2014/main" id="{7D9330BD-9ABC-4DB1-9162-29847B62BDD1}"/>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933700" y="5821680"/>
          <a:ext cx="95250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1</xdr:rowOff>
    </xdr:from>
    <xdr:to>
      <xdr:col>2</xdr:col>
      <xdr:colOff>0</xdr:colOff>
      <xdr:row>23</xdr:row>
      <xdr:rowOff>7620</xdr:rowOff>
    </xdr:to>
    <xdr:pic>
      <xdr:nvPicPr>
        <xdr:cNvPr id="16" name="Image 15">
          <a:extLst>
            <a:ext uri="{FF2B5EF4-FFF2-40B4-BE49-F238E27FC236}">
              <a16:creationId xmlns:a16="http://schemas.microsoft.com/office/drawing/2014/main" id="{61BD1D08-3473-45FC-AF83-6B2AF4865C0F}"/>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933700" y="9479281"/>
          <a:ext cx="944880" cy="46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26</xdr:row>
      <xdr:rowOff>0</xdr:rowOff>
    </xdr:from>
    <xdr:to>
      <xdr:col>2</xdr:col>
      <xdr:colOff>0</xdr:colOff>
      <xdr:row>27</xdr:row>
      <xdr:rowOff>7620</xdr:rowOff>
    </xdr:to>
    <xdr:pic>
      <xdr:nvPicPr>
        <xdr:cNvPr id="17" name="Image 16">
          <a:extLst>
            <a:ext uri="{FF2B5EF4-FFF2-40B4-BE49-F238E27FC236}">
              <a16:creationId xmlns:a16="http://schemas.microsoft.com/office/drawing/2014/main" id="{24B9BF7B-D672-4B96-80A4-D74418E7576B}"/>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933700" y="11308080"/>
          <a:ext cx="94488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2</xdr:col>
      <xdr:colOff>1429</xdr:colOff>
      <xdr:row>14</xdr:row>
      <xdr:rowOff>15240</xdr:rowOff>
    </xdr:to>
    <xdr:pic>
      <xdr:nvPicPr>
        <xdr:cNvPr id="18" name="Image 17">
          <a:extLst>
            <a:ext uri="{FF2B5EF4-FFF2-40B4-BE49-F238E27FC236}">
              <a16:creationId xmlns:a16="http://schemas.microsoft.com/office/drawing/2014/main" id="{9A32D698-4D0C-4223-892B-EF7FD547AF31}"/>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933700" y="5364480"/>
          <a:ext cx="937260" cy="472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2</xdr:col>
      <xdr:colOff>7620</xdr:colOff>
      <xdr:row>3</xdr:row>
      <xdr:rowOff>452437</xdr:rowOff>
    </xdr:to>
    <xdr:pic>
      <xdr:nvPicPr>
        <xdr:cNvPr id="19" name="Image 18">
          <a:extLst>
            <a:ext uri="{FF2B5EF4-FFF2-40B4-BE49-F238E27FC236}">
              <a16:creationId xmlns:a16="http://schemas.microsoft.com/office/drawing/2014/main" id="{1194782B-2921-4D4D-82CD-B673B416A9AF}"/>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933700" y="1249680"/>
          <a:ext cx="9525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xdr:row>
      <xdr:rowOff>0</xdr:rowOff>
    </xdr:from>
    <xdr:to>
      <xdr:col>2</xdr:col>
      <xdr:colOff>7620</xdr:colOff>
      <xdr:row>9</xdr:row>
      <xdr:rowOff>15240</xdr:rowOff>
    </xdr:to>
    <xdr:pic>
      <xdr:nvPicPr>
        <xdr:cNvPr id="20" name="Image 19">
          <a:extLst>
            <a:ext uri="{FF2B5EF4-FFF2-40B4-BE49-F238E27FC236}">
              <a16:creationId xmlns:a16="http://schemas.microsoft.com/office/drawing/2014/main" id="{7390F272-812F-4700-9972-609D621C628D}"/>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933700" y="3078480"/>
          <a:ext cx="952500" cy="472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xdr:row>
      <xdr:rowOff>0</xdr:rowOff>
    </xdr:from>
    <xdr:to>
      <xdr:col>2</xdr:col>
      <xdr:colOff>7620</xdr:colOff>
      <xdr:row>12</xdr:row>
      <xdr:rowOff>0</xdr:rowOff>
    </xdr:to>
    <xdr:pic>
      <xdr:nvPicPr>
        <xdr:cNvPr id="21" name="Image 20">
          <a:extLst>
            <a:ext uri="{FF2B5EF4-FFF2-40B4-BE49-F238E27FC236}">
              <a16:creationId xmlns:a16="http://schemas.microsoft.com/office/drawing/2014/main" id="{0FD5076F-8C84-4141-B604-38BDD8048C6C}"/>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933700" y="4450080"/>
          <a:ext cx="9525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xdr:row>
      <xdr:rowOff>0</xdr:rowOff>
    </xdr:from>
    <xdr:to>
      <xdr:col>2</xdr:col>
      <xdr:colOff>0</xdr:colOff>
      <xdr:row>16</xdr:row>
      <xdr:rowOff>0</xdr:rowOff>
    </xdr:to>
    <xdr:pic>
      <xdr:nvPicPr>
        <xdr:cNvPr id="22" name="Image 21">
          <a:extLst>
            <a:ext uri="{FF2B5EF4-FFF2-40B4-BE49-F238E27FC236}">
              <a16:creationId xmlns:a16="http://schemas.microsoft.com/office/drawing/2014/main" id="{53D87040-DB80-4D66-895D-C3A08DE97F57}"/>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933700" y="6278880"/>
          <a:ext cx="94488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29</xdr:row>
      <xdr:rowOff>0</xdr:rowOff>
    </xdr:from>
    <xdr:to>
      <xdr:col>1</xdr:col>
      <xdr:colOff>853440</xdr:colOff>
      <xdr:row>30</xdr:row>
      <xdr:rowOff>15240</xdr:rowOff>
    </xdr:to>
    <xdr:pic>
      <xdr:nvPicPr>
        <xdr:cNvPr id="23" name="Image 22" descr="Résultat d’images pour drapeau suisse rond">
          <a:extLst>
            <a:ext uri="{FF2B5EF4-FFF2-40B4-BE49-F238E27FC236}">
              <a16:creationId xmlns:a16="http://schemas.microsoft.com/office/drawing/2014/main" id="{CA8DE6E0-4D28-4811-9F45-E73921DECEE4}"/>
            </a:ext>
          </a:extLst>
        </xdr:cNvPr>
        <xdr:cNvPicPr>
          <a:picLocks noChangeAspect="1" noChangeArrowheads="1"/>
        </xdr:cNvPicPr>
      </xdr:nvPicPr>
      <xdr:blipFill>
        <a:blip xmlns:r="http://schemas.openxmlformats.org/officeDocument/2006/relationships" r:embed="rId22"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3009900" y="12679680"/>
          <a:ext cx="777240" cy="472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121920</xdr:colOff>
      <xdr:row>19</xdr:row>
      <xdr:rowOff>15240</xdr:rowOff>
    </xdr:from>
    <xdr:to>
      <xdr:col>1</xdr:col>
      <xdr:colOff>822564</xdr:colOff>
      <xdr:row>20</xdr:row>
      <xdr:rowOff>15240</xdr:rowOff>
    </xdr:to>
    <xdr:pic>
      <xdr:nvPicPr>
        <xdr:cNvPr id="24" name="Image 23">
          <a:extLst>
            <a:ext uri="{FF2B5EF4-FFF2-40B4-BE49-F238E27FC236}">
              <a16:creationId xmlns:a16="http://schemas.microsoft.com/office/drawing/2014/main" id="{FC05A61A-3248-4AF3-8E87-948F2A9C6B5B}"/>
            </a:ext>
          </a:extLst>
        </xdr:cNvPr>
        <xdr:cNvPicPr>
          <a:picLocks noChangeAspect="1" noChangeArrowheads="1"/>
        </xdr:cNvPicPr>
      </xdr:nvPicPr>
      <xdr:blipFill>
        <a:blip xmlns:r="http://schemas.openxmlformats.org/officeDocument/2006/relationships" r:embed="rId2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55620" y="8122920"/>
          <a:ext cx="700644"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152400</xdr:colOff>
      <xdr:row>4</xdr:row>
      <xdr:rowOff>7620</xdr:rowOff>
    </xdr:from>
    <xdr:to>
      <xdr:col>1</xdr:col>
      <xdr:colOff>800100</xdr:colOff>
      <xdr:row>5</xdr:row>
      <xdr:rowOff>7621</xdr:rowOff>
    </xdr:to>
    <xdr:pic>
      <xdr:nvPicPr>
        <xdr:cNvPr id="25" name="Image 24" descr="Voir les détails de l’image associée. Année 2019 / 20 - Collège Jean Ladignac">
          <a:extLst>
            <a:ext uri="{FF2B5EF4-FFF2-40B4-BE49-F238E27FC236}">
              <a16:creationId xmlns:a16="http://schemas.microsoft.com/office/drawing/2014/main" id="{6C8FFD17-16AF-47DB-9196-0C4037D0CCC1}"/>
            </a:ext>
          </a:extLst>
        </xdr:cNvPr>
        <xdr:cNvPicPr>
          <a:picLocks noChangeAspect="1" noChangeArrowheads="1"/>
        </xdr:cNvPicPr>
      </xdr:nvPicPr>
      <xdr:blipFill>
        <a:blip xmlns:r="http://schemas.openxmlformats.org/officeDocument/2006/relationships" r:embed="rId24"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3086100" y="1714500"/>
          <a:ext cx="6477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xdr:colOff>
      <xdr:row>29</xdr:row>
      <xdr:rowOff>403860</xdr:rowOff>
    </xdr:from>
    <xdr:to>
      <xdr:col>1</xdr:col>
      <xdr:colOff>912495</xdr:colOff>
      <xdr:row>31</xdr:row>
      <xdr:rowOff>53340</xdr:rowOff>
    </xdr:to>
    <xdr:pic>
      <xdr:nvPicPr>
        <xdr:cNvPr id="26" name="Image 25" descr="Résultat d’images pour drapeau russie rond">
          <a:extLst>
            <a:ext uri="{FF2B5EF4-FFF2-40B4-BE49-F238E27FC236}">
              <a16:creationId xmlns:a16="http://schemas.microsoft.com/office/drawing/2014/main" id="{F0C2DF3E-9A6D-4729-8F17-7BB90CBA4AA2}"/>
            </a:ext>
          </a:extLst>
        </xdr:cNvPr>
        <xdr:cNvPicPr>
          <a:picLocks noChangeAspect="1" noChangeArrowheads="1"/>
        </xdr:cNvPicPr>
      </xdr:nvPicPr>
      <xdr:blipFill>
        <a:blip xmlns:r="http://schemas.openxmlformats.org/officeDocument/2006/relationships" r:embed="rId25"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2948940" y="13083540"/>
          <a:ext cx="906780" cy="563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27</xdr:row>
      <xdr:rowOff>0</xdr:rowOff>
    </xdr:from>
    <xdr:to>
      <xdr:col>1</xdr:col>
      <xdr:colOff>910590</xdr:colOff>
      <xdr:row>28</xdr:row>
      <xdr:rowOff>22860</xdr:rowOff>
    </xdr:to>
    <xdr:pic>
      <xdr:nvPicPr>
        <xdr:cNvPr id="27" name="Image 26" descr="Round icon. Illustration of flag of Slovenia">
          <a:extLst>
            <a:ext uri="{FF2B5EF4-FFF2-40B4-BE49-F238E27FC236}">
              <a16:creationId xmlns:a16="http://schemas.microsoft.com/office/drawing/2014/main" id="{6B54C946-FD97-4C43-9F4C-D64D95C8D809}"/>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2933700" y="11765280"/>
          <a:ext cx="929640" cy="480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2727960</xdr:colOff>
      <xdr:row>30</xdr:row>
      <xdr:rowOff>411480</xdr:rowOff>
    </xdr:from>
    <xdr:to>
      <xdr:col>2</xdr:col>
      <xdr:colOff>205740</xdr:colOff>
      <xdr:row>32</xdr:row>
      <xdr:rowOff>38100</xdr:rowOff>
    </xdr:to>
    <xdr:pic>
      <xdr:nvPicPr>
        <xdr:cNvPr id="28" name="Image 27" descr="Résultat d’images pour drapeau turquie rond">
          <a:extLst>
            <a:ext uri="{FF2B5EF4-FFF2-40B4-BE49-F238E27FC236}">
              <a16:creationId xmlns:a16="http://schemas.microsoft.com/office/drawing/2014/main" id="{1499D40E-FF88-4D3A-8DAD-86DE3A95DACB}"/>
            </a:ext>
          </a:extLst>
        </xdr:cNvPr>
        <xdr:cNvPicPr>
          <a:picLocks noChangeAspect="1" noChangeArrowheads="1"/>
        </xdr:cNvPicPr>
      </xdr:nvPicPr>
      <xdr:blipFill>
        <a:blip xmlns:r="http://schemas.openxmlformats.org/officeDocument/2006/relationships" r:embed="rId27"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2727960" y="13548360"/>
          <a:ext cx="135636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106680</xdr:colOff>
      <xdr:row>3</xdr:row>
      <xdr:rowOff>421004</xdr:rowOff>
    </xdr:from>
    <xdr:to>
      <xdr:col>4</xdr:col>
      <xdr:colOff>843915</xdr:colOff>
      <xdr:row>4</xdr:row>
      <xdr:rowOff>436244</xdr:rowOff>
    </xdr:to>
    <xdr:pic>
      <xdr:nvPicPr>
        <xdr:cNvPr id="29" name="Image 28" descr="Résultat d’images pour drapeau argentine rond">
          <a:extLst>
            <a:ext uri="{FF2B5EF4-FFF2-40B4-BE49-F238E27FC236}">
              <a16:creationId xmlns:a16="http://schemas.microsoft.com/office/drawing/2014/main" id="{5FE4D39D-D6D3-44A3-87EE-FC60AAFB3174}"/>
            </a:ext>
          </a:extLst>
        </xdr:cNvPr>
        <xdr:cNvPicPr>
          <a:picLocks noChangeAspect="1" noChangeArrowheads="1"/>
        </xdr:cNvPicPr>
      </xdr:nvPicPr>
      <xdr:blipFill>
        <a:blip xmlns:r="http://schemas.openxmlformats.org/officeDocument/2006/relationships" r:embed="rId28" cstate="print">
          <a:clrChange>
            <a:clrFrom>
              <a:srgbClr val="FCFCFC"/>
            </a:clrFrom>
            <a:clrTo>
              <a:srgbClr val="FCFCFC">
                <a:alpha val="0"/>
              </a:srgbClr>
            </a:clrTo>
          </a:clrChange>
          <a:extLst>
            <a:ext uri="{28A0092B-C50C-407E-A947-70E740481C1C}">
              <a14:useLocalDpi xmlns:a14="http://schemas.microsoft.com/office/drawing/2010/main" val="0"/>
            </a:ext>
          </a:extLst>
        </a:blip>
        <a:srcRect/>
        <a:stretch>
          <a:fillRect/>
        </a:stretch>
      </xdr:blipFill>
      <xdr:spPr bwMode="auto">
        <a:xfrm>
          <a:off x="7631430" y="1683067"/>
          <a:ext cx="737235" cy="467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77628</xdr:colOff>
      <xdr:row>7</xdr:row>
      <xdr:rowOff>3810</xdr:rowOff>
    </xdr:from>
    <xdr:to>
      <xdr:col>4</xdr:col>
      <xdr:colOff>809148</xdr:colOff>
      <xdr:row>8</xdr:row>
      <xdr:rowOff>52052</xdr:rowOff>
    </xdr:to>
    <xdr:pic>
      <xdr:nvPicPr>
        <xdr:cNvPr id="30" name="Image 29" descr="Résultat d’images pour Drapeau Canada Rond PNG">
          <a:extLst>
            <a:ext uri="{FF2B5EF4-FFF2-40B4-BE49-F238E27FC236}">
              <a16:creationId xmlns:a16="http://schemas.microsoft.com/office/drawing/2014/main" id="{ADB85BAA-2B24-425D-A493-9AB9B205FA65}"/>
            </a:ext>
          </a:extLst>
        </xdr:cNvPr>
        <xdr:cNvPicPr>
          <a:picLocks noChangeAspect="1" noChangeArrowheads="1"/>
        </xdr:cNvPicPr>
      </xdr:nvPicPr>
      <xdr:blipFill>
        <a:blip xmlns:r="http://schemas.openxmlformats.org/officeDocument/2006/relationships" r:embed="rId29"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7602378" y="3075623"/>
          <a:ext cx="731520" cy="500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129540</xdr:colOff>
      <xdr:row>20</xdr:row>
      <xdr:rowOff>0</xdr:rowOff>
    </xdr:from>
    <xdr:to>
      <xdr:col>4</xdr:col>
      <xdr:colOff>800100</xdr:colOff>
      <xdr:row>21</xdr:row>
      <xdr:rowOff>25988</xdr:rowOff>
    </xdr:to>
    <xdr:pic>
      <xdr:nvPicPr>
        <xdr:cNvPr id="31" name="Image 30" descr="Résultat d’images pour Drapeau usa Rond PNG">
          <a:extLst>
            <a:ext uri="{FF2B5EF4-FFF2-40B4-BE49-F238E27FC236}">
              <a16:creationId xmlns:a16="http://schemas.microsoft.com/office/drawing/2014/main" id="{825DA404-9C2A-4076-A20E-9660E0D25C09}"/>
            </a:ext>
          </a:extLst>
        </xdr:cNvPr>
        <xdr:cNvPicPr>
          <a:picLocks noChangeAspect="1" noChangeArrowheads="1"/>
        </xdr:cNvPicPr>
      </xdr:nvPicPr>
      <xdr:blipFill>
        <a:blip xmlns:r="http://schemas.openxmlformats.org/officeDocument/2006/relationships" r:embed="rId30" cstate="print">
          <a:clrChange>
            <a:clrFrom>
              <a:srgbClr val="EEEEEE"/>
            </a:clrFrom>
            <a:clrTo>
              <a:srgbClr val="EEEEEE">
                <a:alpha val="0"/>
              </a:srgbClr>
            </a:clrTo>
          </a:clrChange>
          <a:extLst>
            <a:ext uri="{28A0092B-C50C-407E-A947-70E740481C1C}">
              <a14:useLocalDpi xmlns:a14="http://schemas.microsoft.com/office/drawing/2010/main" val="0"/>
            </a:ext>
          </a:extLst>
        </a:blip>
        <a:srcRect/>
        <a:stretch>
          <a:fillRect/>
        </a:stretch>
      </xdr:blipFill>
      <xdr:spPr bwMode="auto">
        <a:xfrm>
          <a:off x="7886700" y="8564880"/>
          <a:ext cx="670560" cy="483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2773680</xdr:colOff>
      <xdr:row>17</xdr:row>
      <xdr:rowOff>274320</xdr:rowOff>
    </xdr:from>
    <xdr:to>
      <xdr:col>5</xdr:col>
      <xdr:colOff>196215</xdr:colOff>
      <xdr:row>19</xdr:row>
      <xdr:rowOff>175260</xdr:rowOff>
    </xdr:to>
    <xdr:pic>
      <xdr:nvPicPr>
        <xdr:cNvPr id="32" name="Image 31" descr="Résultat d’images pour Drapeau taiwan Rond PNG">
          <a:extLst>
            <a:ext uri="{FF2B5EF4-FFF2-40B4-BE49-F238E27FC236}">
              <a16:creationId xmlns:a16="http://schemas.microsoft.com/office/drawing/2014/main" id="{0595943E-FA8A-4B95-8648-A2DA87F161CC}"/>
            </a:ext>
          </a:extLst>
        </xdr:cNvPr>
        <xdr:cNvPicPr>
          <a:picLocks noChangeAspect="1" noChangeArrowheads="1"/>
        </xdr:cNvPicPr>
      </xdr:nvPicPr>
      <xdr:blipFill>
        <a:blip xmlns:r="http://schemas.openxmlformats.org/officeDocument/2006/relationships" r:embed="rId31">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597140" y="7467600"/>
          <a:ext cx="1232535" cy="815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85725</xdr:colOff>
      <xdr:row>12</xdr:row>
      <xdr:rowOff>9525</xdr:rowOff>
    </xdr:from>
    <xdr:to>
      <xdr:col>6</xdr:col>
      <xdr:colOff>224790</xdr:colOff>
      <xdr:row>13</xdr:row>
      <xdr:rowOff>9526</xdr:rowOff>
    </xdr:to>
    <xdr:pic>
      <xdr:nvPicPr>
        <xdr:cNvPr id="33" name="Image 32" descr="Résultat d’images pour Drapeau japon Rond PNG">
          <a:extLst>
            <a:ext uri="{FF2B5EF4-FFF2-40B4-BE49-F238E27FC236}">
              <a16:creationId xmlns:a16="http://schemas.microsoft.com/office/drawing/2014/main" id="{1763FB09-FCE0-4C4C-9F7F-15F3448D0E2E}"/>
            </a:ext>
          </a:extLst>
        </xdr:cNvPr>
        <xdr:cNvPicPr>
          <a:picLocks noChangeAspect="1" noChangeArrowheads="1"/>
        </xdr:cNvPicPr>
      </xdr:nvPicPr>
      <xdr:blipFill>
        <a:blip xmlns:r="http://schemas.openxmlformats.org/officeDocument/2006/relationships" r:embed="rId32"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455819" y="5343525"/>
          <a:ext cx="901065" cy="452438"/>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xdr:row>
      <xdr:rowOff>0</xdr:rowOff>
    </xdr:from>
    <xdr:to>
      <xdr:col>5</xdr:col>
      <xdr:colOff>81915</xdr:colOff>
      <xdr:row>9</xdr:row>
      <xdr:rowOff>452437</xdr:rowOff>
    </xdr:to>
    <xdr:pic>
      <xdr:nvPicPr>
        <xdr:cNvPr id="34" name="Image 33" descr="Résultat d’images pour Drapeau coree sud Rond PNG">
          <a:extLst>
            <a:ext uri="{FF2B5EF4-FFF2-40B4-BE49-F238E27FC236}">
              <a16:creationId xmlns:a16="http://schemas.microsoft.com/office/drawing/2014/main" id="{EBE68EB2-725B-4792-A192-26DF2C55A01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7757160" y="3992880"/>
          <a:ext cx="95821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45720</xdr:colOff>
      <xdr:row>9</xdr:row>
      <xdr:rowOff>441960</xdr:rowOff>
    </xdr:from>
    <xdr:to>
      <xdr:col>5</xdr:col>
      <xdr:colOff>4286</xdr:colOff>
      <xdr:row>11</xdr:row>
      <xdr:rowOff>0</xdr:rowOff>
    </xdr:to>
    <xdr:pic>
      <xdr:nvPicPr>
        <xdr:cNvPr id="35" name="Image 34" descr="Résultat d’images pour Drapeau Eau">
          <a:extLst>
            <a:ext uri="{FF2B5EF4-FFF2-40B4-BE49-F238E27FC236}">
              <a16:creationId xmlns:a16="http://schemas.microsoft.com/office/drawing/2014/main" id="{8E05679E-1C03-4B11-B836-D3D1D0252895}"/>
            </a:ext>
          </a:extLst>
        </xdr:cNvPr>
        <xdr:cNvPicPr>
          <a:picLocks noChangeAspect="1" noChangeArrowheads="1"/>
        </xdr:cNvPicPr>
      </xdr:nvPicPr>
      <xdr:blipFill>
        <a:blip xmlns:r="http://schemas.openxmlformats.org/officeDocument/2006/relationships" r:embed="rId34"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802880" y="4434840"/>
          <a:ext cx="822960" cy="472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91440</xdr:colOff>
      <xdr:row>14</xdr:row>
      <xdr:rowOff>449580</xdr:rowOff>
    </xdr:from>
    <xdr:to>
      <xdr:col>4</xdr:col>
      <xdr:colOff>807720</xdr:colOff>
      <xdr:row>16</xdr:row>
      <xdr:rowOff>0</xdr:rowOff>
    </xdr:to>
    <xdr:pic>
      <xdr:nvPicPr>
        <xdr:cNvPr id="36" name="Image 35" descr="Résultat d’images pour Drapeau malaisie rond">
          <a:extLst>
            <a:ext uri="{FF2B5EF4-FFF2-40B4-BE49-F238E27FC236}">
              <a16:creationId xmlns:a16="http://schemas.microsoft.com/office/drawing/2014/main" id="{B3AC47E2-7BD0-46F1-88C5-0DA7CE44442C}"/>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7848600" y="6271260"/>
          <a:ext cx="71628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2918460</xdr:colOff>
      <xdr:row>18</xdr:row>
      <xdr:rowOff>449580</xdr:rowOff>
    </xdr:from>
    <xdr:to>
      <xdr:col>5</xdr:col>
      <xdr:colOff>66675</xdr:colOff>
      <xdr:row>20</xdr:row>
      <xdr:rowOff>5243</xdr:rowOff>
    </xdr:to>
    <xdr:pic>
      <xdr:nvPicPr>
        <xdr:cNvPr id="37" name="Image 36" descr="Résultat d’images pour Drapeau thailande rond">
          <a:extLst>
            <a:ext uri="{FF2B5EF4-FFF2-40B4-BE49-F238E27FC236}">
              <a16:creationId xmlns:a16="http://schemas.microsoft.com/office/drawing/2014/main" id="{770A3DC3-F628-4C34-A339-FB8AE7E91E83}"/>
            </a:ext>
          </a:extLst>
        </xdr:cNvPr>
        <xdr:cNvPicPr>
          <a:picLocks noChangeAspect="1" noChangeArrowheads="1"/>
        </xdr:cNvPicPr>
      </xdr:nvPicPr>
      <xdr:blipFill>
        <a:blip xmlns:r="http://schemas.openxmlformats.org/officeDocument/2006/relationships" r:embed="rId36"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741920" y="8100060"/>
          <a:ext cx="958215" cy="470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2903220</xdr:colOff>
      <xdr:row>13</xdr:row>
      <xdr:rowOff>449580</xdr:rowOff>
    </xdr:from>
    <xdr:to>
      <xdr:col>5</xdr:col>
      <xdr:colOff>74295</xdr:colOff>
      <xdr:row>15</xdr:row>
      <xdr:rowOff>3810</xdr:rowOff>
    </xdr:to>
    <xdr:pic>
      <xdr:nvPicPr>
        <xdr:cNvPr id="38" name="Image 37" descr="Résultat d’images pour Drapeau macao rond">
          <a:extLst>
            <a:ext uri="{FF2B5EF4-FFF2-40B4-BE49-F238E27FC236}">
              <a16:creationId xmlns:a16="http://schemas.microsoft.com/office/drawing/2014/main" id="{504964CF-C73D-4ECF-B277-C59292B1E9F3}"/>
            </a:ext>
          </a:extLst>
        </xdr:cNvPr>
        <xdr:cNvPicPr>
          <a:picLocks noChangeAspect="1" noChangeArrowheads="1"/>
        </xdr:cNvPicPr>
      </xdr:nvPicPr>
      <xdr:blipFill>
        <a:blip xmlns:r="http://schemas.openxmlformats.org/officeDocument/2006/relationships" r:embed="rId37"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726680" y="5814060"/>
          <a:ext cx="981075" cy="468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2827020</xdr:colOff>
      <xdr:row>10</xdr:row>
      <xdr:rowOff>342900</xdr:rowOff>
    </xdr:from>
    <xdr:to>
      <xdr:col>5</xdr:col>
      <xdr:colOff>165735</xdr:colOff>
      <xdr:row>12</xdr:row>
      <xdr:rowOff>91440</xdr:rowOff>
    </xdr:to>
    <xdr:pic>
      <xdr:nvPicPr>
        <xdr:cNvPr id="39" name="Image 38" descr="Résultat d’images pour Drapeau hong-kongrond">
          <a:extLst>
            <a:ext uri="{FF2B5EF4-FFF2-40B4-BE49-F238E27FC236}">
              <a16:creationId xmlns:a16="http://schemas.microsoft.com/office/drawing/2014/main" id="{6B468DE8-25C5-4B00-91C7-53E312D572FA}"/>
            </a:ext>
          </a:extLst>
        </xdr:cNvPr>
        <xdr:cNvPicPr>
          <a:picLocks noChangeAspect="1" noChangeArrowheads="1"/>
        </xdr:cNvPicPr>
      </xdr:nvPicPr>
      <xdr:blipFill>
        <a:blip xmlns:r="http://schemas.openxmlformats.org/officeDocument/2006/relationships" r:embed="rId38"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650480" y="4792980"/>
          <a:ext cx="1148715" cy="662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16</xdr:row>
      <xdr:rowOff>434340</xdr:rowOff>
    </xdr:from>
    <xdr:to>
      <xdr:col>4</xdr:col>
      <xdr:colOff>843915</xdr:colOff>
      <xdr:row>18</xdr:row>
      <xdr:rowOff>38100</xdr:rowOff>
    </xdr:to>
    <xdr:pic>
      <xdr:nvPicPr>
        <xdr:cNvPr id="40" name="Image 39" descr="Résultat d’images pour Drapeau singapour rond">
          <a:extLst>
            <a:ext uri="{FF2B5EF4-FFF2-40B4-BE49-F238E27FC236}">
              <a16:creationId xmlns:a16="http://schemas.microsoft.com/office/drawing/2014/main" id="{96EFDF25-2FA0-4682-B992-F829EBBB5811}"/>
            </a:ext>
          </a:extLst>
        </xdr:cNvPr>
        <xdr:cNvPicPr>
          <a:picLocks noChangeAspect="1" noChangeArrowheads="1"/>
        </xdr:cNvPicPr>
      </xdr:nvPicPr>
      <xdr:blipFill>
        <a:blip xmlns:r="http://schemas.openxmlformats.org/officeDocument/2006/relationships" r:embed="rId39"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795260" y="7170420"/>
          <a:ext cx="815340" cy="518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91440</xdr:colOff>
      <xdr:row>16</xdr:row>
      <xdr:rowOff>7620</xdr:rowOff>
    </xdr:from>
    <xdr:to>
      <xdr:col>4</xdr:col>
      <xdr:colOff>800100</xdr:colOff>
      <xdr:row>17</xdr:row>
      <xdr:rowOff>0</xdr:rowOff>
    </xdr:to>
    <xdr:pic>
      <xdr:nvPicPr>
        <xdr:cNvPr id="41" name="Image 40" descr="Résultat d’images pour Drapeau philippines rond">
          <a:extLst>
            <a:ext uri="{FF2B5EF4-FFF2-40B4-BE49-F238E27FC236}">
              <a16:creationId xmlns:a16="http://schemas.microsoft.com/office/drawing/2014/main" id="{CB4E181C-5405-4651-B8E5-DF634082A2E9}"/>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7848600" y="6743700"/>
          <a:ext cx="708660" cy="449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125254</xdr:colOff>
      <xdr:row>8</xdr:row>
      <xdr:rowOff>35719</xdr:rowOff>
    </xdr:from>
    <xdr:to>
      <xdr:col>4</xdr:col>
      <xdr:colOff>803434</xdr:colOff>
      <xdr:row>9</xdr:row>
      <xdr:rowOff>35719</xdr:rowOff>
    </xdr:to>
    <xdr:pic>
      <xdr:nvPicPr>
        <xdr:cNvPr id="42" name="Image 41" descr="Résultat d’images pour Drapeau chine rond">
          <a:extLst>
            <a:ext uri="{FF2B5EF4-FFF2-40B4-BE49-F238E27FC236}">
              <a16:creationId xmlns:a16="http://schemas.microsoft.com/office/drawing/2014/main" id="{E62BDA6B-94F9-4E8B-B6FB-54F705370D54}"/>
            </a:ext>
          </a:extLst>
        </xdr:cNvPr>
        <xdr:cNvPicPr>
          <a:picLocks noChangeAspect="1" noChangeArrowheads="1"/>
        </xdr:cNvPicPr>
      </xdr:nvPicPr>
      <xdr:blipFill>
        <a:blip xmlns:r="http://schemas.openxmlformats.org/officeDocument/2006/relationships" r:embed="rId41"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650004" y="3559969"/>
          <a:ext cx="678180" cy="452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2834164</xdr:colOff>
      <xdr:row>2</xdr:row>
      <xdr:rowOff>413861</xdr:rowOff>
    </xdr:from>
    <xdr:to>
      <xdr:col>4</xdr:col>
      <xdr:colOff>756285</xdr:colOff>
      <xdr:row>3</xdr:row>
      <xdr:rowOff>447199</xdr:rowOff>
    </xdr:to>
    <xdr:pic>
      <xdr:nvPicPr>
        <xdr:cNvPr id="43" name="Image 42" descr="Résultat d’images pour drapeau arabie saoudite rond">
          <a:extLst>
            <a:ext uri="{FF2B5EF4-FFF2-40B4-BE49-F238E27FC236}">
              <a16:creationId xmlns:a16="http://schemas.microsoft.com/office/drawing/2014/main" id="{3ED14D84-AF1D-4B31-9D11-537E9FA6DF33}"/>
            </a:ext>
          </a:extLst>
        </xdr:cNvPr>
        <xdr:cNvPicPr>
          <a:picLocks noChangeAspect="1" noChangeArrowheads="1"/>
        </xdr:cNvPicPr>
      </xdr:nvPicPr>
      <xdr:blipFill>
        <a:blip xmlns:r="http://schemas.openxmlformats.org/officeDocument/2006/relationships" r:embed="rId42"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513320" y="1116330"/>
          <a:ext cx="76771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4</xdr:row>
      <xdr:rowOff>449580</xdr:rowOff>
    </xdr:from>
    <xdr:to>
      <xdr:col>1</xdr:col>
      <xdr:colOff>876300</xdr:colOff>
      <xdr:row>6</xdr:row>
      <xdr:rowOff>22860</xdr:rowOff>
    </xdr:to>
    <xdr:pic>
      <xdr:nvPicPr>
        <xdr:cNvPr id="44" name="Image 43" descr="Austria Flag PNGs for Free Download">
          <a:extLst>
            <a:ext uri="{FF2B5EF4-FFF2-40B4-BE49-F238E27FC236}">
              <a16:creationId xmlns:a16="http://schemas.microsoft.com/office/drawing/2014/main" id="{ACF27634-4124-465F-8144-0A5F41FFAEE9}"/>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3048000" y="2156460"/>
          <a:ext cx="762000" cy="48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106680</xdr:colOff>
      <xdr:row>9</xdr:row>
      <xdr:rowOff>7620</xdr:rowOff>
    </xdr:from>
    <xdr:to>
      <xdr:col>1</xdr:col>
      <xdr:colOff>861060</xdr:colOff>
      <xdr:row>10</xdr:row>
      <xdr:rowOff>22860</xdr:rowOff>
    </xdr:to>
    <xdr:pic>
      <xdr:nvPicPr>
        <xdr:cNvPr id="45" name="Image 44" descr="Ícone Redondo Do Vetor Da Bandeira Da Croácia Ilustração Stock ...">
          <a:extLst>
            <a:ext uri="{FF2B5EF4-FFF2-40B4-BE49-F238E27FC236}">
              <a16:creationId xmlns:a16="http://schemas.microsoft.com/office/drawing/2014/main" id="{A79E249B-CB88-46EB-881D-2219C2D33222}"/>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3040380" y="3543300"/>
          <a:ext cx="754380" cy="472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57151</xdr:colOff>
      <xdr:row>12</xdr:row>
      <xdr:rowOff>9525</xdr:rowOff>
    </xdr:from>
    <xdr:to>
      <xdr:col>5</xdr:col>
      <xdr:colOff>66675</xdr:colOff>
      <xdr:row>13</xdr:row>
      <xdr:rowOff>9526</xdr:rowOff>
    </xdr:to>
    <xdr:pic>
      <xdr:nvPicPr>
        <xdr:cNvPr id="46" name="Image 45" descr="150+ Drawing Of A Japanese Flag Stock Photos, Pictures &amp; Royalty-Free ...">
          <a:extLst>
            <a:ext uri="{FF2B5EF4-FFF2-40B4-BE49-F238E27FC236}">
              <a16:creationId xmlns:a16="http://schemas.microsoft.com/office/drawing/2014/main" id="{3A6E5068-B4D3-41C6-8D8D-BA194994EC82}"/>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7814311" y="5374005"/>
          <a:ext cx="885824"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83345</xdr:colOff>
      <xdr:row>6</xdr:row>
      <xdr:rowOff>11908</xdr:rowOff>
    </xdr:from>
    <xdr:to>
      <xdr:col>5</xdr:col>
      <xdr:colOff>102395</xdr:colOff>
      <xdr:row>7</xdr:row>
      <xdr:rowOff>11908</xdr:rowOff>
    </xdr:to>
    <xdr:pic>
      <xdr:nvPicPr>
        <xdr:cNvPr id="47" name="Image 46" descr="انواع ویزای برزیل * مدارک لازم جهت اخذ ویزا * دریافت وقت سفارت">
          <a:extLst>
            <a:ext uri="{FF2B5EF4-FFF2-40B4-BE49-F238E27FC236}">
              <a16:creationId xmlns:a16="http://schemas.microsoft.com/office/drawing/2014/main" id="{F15E498F-6969-4F10-80F7-1591C95C9827}"/>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7608095" y="2524127"/>
          <a:ext cx="864394" cy="452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47624</xdr:colOff>
      <xdr:row>6</xdr:row>
      <xdr:rowOff>404815</xdr:rowOff>
    </xdr:from>
    <xdr:to>
      <xdr:col>1</xdr:col>
      <xdr:colOff>895349</xdr:colOff>
      <xdr:row>8</xdr:row>
      <xdr:rowOff>123827</xdr:rowOff>
    </xdr:to>
    <xdr:pic>
      <xdr:nvPicPr>
        <xdr:cNvPr id="48" name="Image 47" descr="Bulgarien Fahne Runden Knopf Vektorillustration Stock Vektor Art und ...">
          <a:extLst>
            <a:ext uri="{FF2B5EF4-FFF2-40B4-BE49-F238E27FC236}">
              <a16:creationId xmlns:a16="http://schemas.microsoft.com/office/drawing/2014/main" id="{BB33F0B5-F9B7-4064-94A4-6F77377E84C7}"/>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2893218" y="3024190"/>
          <a:ext cx="847725" cy="6238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xdr:colOff>
      <xdr:row>2</xdr:row>
      <xdr:rowOff>1</xdr:rowOff>
    </xdr:from>
    <xdr:to>
      <xdr:col>5</xdr:col>
      <xdr:colOff>85725</xdr:colOff>
      <xdr:row>3</xdr:row>
      <xdr:rowOff>2</xdr:rowOff>
    </xdr:to>
    <xdr:pic>
      <xdr:nvPicPr>
        <xdr:cNvPr id="49" name="Image 48" descr="Australia 3D Rounded Flag with no Background 15272183 PNG">
          <a:extLst>
            <a:ext uri="{FF2B5EF4-FFF2-40B4-BE49-F238E27FC236}">
              <a16:creationId xmlns:a16="http://schemas.microsoft.com/office/drawing/2014/main" id="{7363800E-C3CB-420A-9B25-D9FB21157ACF}"/>
            </a:ext>
          </a:extLst>
        </xdr:cNvPr>
        <xdr:cNvPicPr>
          <a:picLocks noChangeAspect="1" noChangeArrowheads="1"/>
        </xdr:cNvPicPr>
      </xdr:nvPicPr>
      <xdr:blipFill>
        <a:blip xmlns:r="http://schemas.openxmlformats.org/officeDocument/2006/relationships" r:embed="rId48"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7757161" y="792481"/>
          <a:ext cx="962024"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581025</xdr:colOff>
      <xdr:row>5</xdr:row>
      <xdr:rowOff>369094</xdr:rowOff>
    </xdr:from>
    <xdr:to>
      <xdr:col>3</xdr:col>
      <xdr:colOff>1254919</xdr:colOff>
      <xdr:row>8</xdr:row>
      <xdr:rowOff>321467</xdr:rowOff>
    </xdr:to>
    <xdr:pic>
      <xdr:nvPicPr>
        <xdr:cNvPr id="98" name="Image 97" descr="record logo png 10 free Cliparts | Download images on Clipground 2024">
          <a:extLst>
            <a:ext uri="{FF2B5EF4-FFF2-40B4-BE49-F238E27FC236}">
              <a16:creationId xmlns:a16="http://schemas.microsoft.com/office/drawing/2014/main" id="{52B84333-01E0-4D46-9030-E521B3953020}"/>
            </a:ext>
          </a:extLst>
        </xdr:cNvPr>
        <xdr:cNvPicPr>
          <a:picLocks noChangeAspect="1" noChangeArrowheads="1"/>
        </xdr:cNvPicPr>
      </xdr:nvPicPr>
      <xdr:blipFill>
        <a:blip xmlns:r="http://schemas.openxmlformats.org/officeDocument/2006/relationships" r:embed="rId49">
          <a:clrChange>
            <a:clrFrom>
              <a:srgbClr val="FFFFFF"/>
            </a:clrFrom>
            <a:clrTo>
              <a:srgbClr val="FFFFFF">
                <a:alpha val="0"/>
              </a:srgbClr>
            </a:clrTo>
          </a:clrChange>
          <a:extLst>
            <a:ext uri="{BEBA8EAE-BF5A-486C-A8C5-ECC9F3942E4B}">
              <a14:imgProps xmlns:a14="http://schemas.microsoft.com/office/drawing/2010/main">
                <a14:imgLayer r:embed="rId50">
                  <a14:imgEffect>
                    <a14:colorTemperature colorTemp="8800"/>
                  </a14:imgEffect>
                </a14:imgLayer>
              </a14:imgProps>
            </a:ext>
            <a:ext uri="{28A0092B-C50C-407E-A947-70E740481C1C}">
              <a14:useLocalDpi xmlns:a14="http://schemas.microsoft.com/office/drawing/2010/main" val="0"/>
            </a:ext>
          </a:extLst>
        </a:blip>
        <a:srcRect/>
        <a:stretch>
          <a:fillRect/>
        </a:stretch>
      </xdr:blipFill>
      <xdr:spPr bwMode="auto">
        <a:xfrm>
          <a:off x="4343400" y="2536032"/>
          <a:ext cx="1590675" cy="1309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xdr:colOff>
      <xdr:row>12</xdr:row>
      <xdr:rowOff>442911</xdr:rowOff>
    </xdr:from>
    <xdr:to>
      <xdr:col>4</xdr:col>
      <xdr:colOff>723901</xdr:colOff>
      <xdr:row>13</xdr:row>
      <xdr:rowOff>390525</xdr:rowOff>
    </xdr:to>
    <xdr:pic>
      <xdr:nvPicPr>
        <xdr:cNvPr id="99" name="Image 98">
          <a:extLst>
            <a:ext uri="{FF2B5EF4-FFF2-40B4-BE49-F238E27FC236}">
              <a16:creationId xmlns:a16="http://schemas.microsoft.com/office/drawing/2014/main" id="{F399190E-ADC1-42A9-978D-498C49A63559}"/>
            </a:ext>
          </a:extLst>
        </xdr:cNvPr>
        <xdr:cNvPicPr>
          <a:picLocks noChangeAspect="1"/>
        </xdr:cNvPicPr>
      </xdr:nvPicPr>
      <xdr:blipFill>
        <a:blip xmlns:r="http://schemas.openxmlformats.org/officeDocument/2006/relationships" r:embed="rId51"/>
        <a:stretch>
          <a:fillRect/>
        </a:stretch>
      </xdr:blipFill>
      <xdr:spPr>
        <a:xfrm>
          <a:off x="14494669" y="5324474"/>
          <a:ext cx="695326" cy="400051"/>
        </a:xfrm>
        <a:prstGeom prst="rect">
          <a:avLst/>
        </a:prstGeom>
      </xdr:spPr>
    </xdr:pic>
    <xdr:clientData/>
  </xdr:twoCellAnchor>
  <xdr:twoCellAnchor editAs="oneCell">
    <xdr:from>
      <xdr:col>4</xdr:col>
      <xdr:colOff>119063</xdr:colOff>
      <xdr:row>5</xdr:row>
      <xdr:rowOff>16669</xdr:rowOff>
    </xdr:from>
    <xdr:to>
      <xdr:col>4</xdr:col>
      <xdr:colOff>814388</xdr:colOff>
      <xdr:row>5</xdr:row>
      <xdr:rowOff>442877</xdr:rowOff>
    </xdr:to>
    <xdr:pic>
      <xdr:nvPicPr>
        <xdr:cNvPr id="100" name="Image 99">
          <a:extLst>
            <a:ext uri="{FF2B5EF4-FFF2-40B4-BE49-F238E27FC236}">
              <a16:creationId xmlns:a16="http://schemas.microsoft.com/office/drawing/2014/main" id="{EC5610DC-5DD7-42F1-9A4C-6694C094AFC9}"/>
            </a:ext>
          </a:extLst>
        </xdr:cNvPr>
        <xdr:cNvPicPr>
          <a:picLocks noChangeAspect="1"/>
        </xdr:cNvPicPr>
      </xdr:nvPicPr>
      <xdr:blipFill>
        <a:blip xmlns:r="http://schemas.openxmlformats.org/officeDocument/2006/relationships" r:embed="rId52"/>
        <a:stretch>
          <a:fillRect/>
        </a:stretch>
      </xdr:blipFill>
      <xdr:spPr>
        <a:xfrm>
          <a:off x="7643813" y="2183607"/>
          <a:ext cx="695325" cy="426208"/>
        </a:xfrm>
        <a:prstGeom prst="rect">
          <a:avLst/>
        </a:prstGeom>
      </xdr:spPr>
    </xdr:pic>
    <xdr:clientData/>
  </xdr:twoCellAnchor>
  <xdr:twoCellAnchor editAs="oneCell">
    <xdr:from>
      <xdr:col>4</xdr:col>
      <xdr:colOff>107156</xdr:colOff>
      <xdr:row>21</xdr:row>
      <xdr:rowOff>35718</xdr:rowOff>
    </xdr:from>
    <xdr:to>
      <xdr:col>4</xdr:col>
      <xdr:colOff>809625</xdr:colOff>
      <xdr:row>22</xdr:row>
      <xdr:rowOff>11905</xdr:rowOff>
    </xdr:to>
    <xdr:pic>
      <xdr:nvPicPr>
        <xdr:cNvPr id="50" name="Image 49">
          <a:extLst>
            <a:ext uri="{FF2B5EF4-FFF2-40B4-BE49-F238E27FC236}">
              <a16:creationId xmlns:a16="http://schemas.microsoft.com/office/drawing/2014/main" id="{5D678218-B846-B427-27B4-DA26B953EA3C}"/>
            </a:ext>
          </a:extLst>
        </xdr:cNvPr>
        <xdr:cNvPicPr>
          <a:picLocks noChangeAspect="1"/>
        </xdr:cNvPicPr>
      </xdr:nvPicPr>
      <xdr:blipFill>
        <a:blip xmlns:r="http://schemas.openxmlformats.org/officeDocument/2006/relationships" r:embed="rId53"/>
        <a:stretch>
          <a:fillRect/>
        </a:stretch>
      </xdr:blipFill>
      <xdr:spPr>
        <a:xfrm>
          <a:off x="7631906" y="9441656"/>
          <a:ext cx="702469" cy="428625"/>
        </a:xfrm>
        <a:prstGeom prst="rect">
          <a:avLst/>
        </a:prstGeom>
      </xdr:spPr>
    </xdr:pic>
    <xdr:clientData/>
  </xdr:twoCellAnchor>
  <xdr:twoCellAnchor editAs="oneCell">
    <xdr:from>
      <xdr:col>4</xdr:col>
      <xdr:colOff>95249</xdr:colOff>
      <xdr:row>22</xdr:row>
      <xdr:rowOff>59530</xdr:rowOff>
    </xdr:from>
    <xdr:to>
      <xdr:col>4</xdr:col>
      <xdr:colOff>775060</xdr:colOff>
      <xdr:row>22</xdr:row>
      <xdr:rowOff>416719</xdr:rowOff>
    </xdr:to>
    <xdr:pic>
      <xdr:nvPicPr>
        <xdr:cNvPr id="51" name="Image 50">
          <a:extLst>
            <a:ext uri="{FF2B5EF4-FFF2-40B4-BE49-F238E27FC236}">
              <a16:creationId xmlns:a16="http://schemas.microsoft.com/office/drawing/2014/main" id="{B9F270A2-24E2-470F-E9F5-2F924C1DBC9E}"/>
            </a:ext>
          </a:extLst>
        </xdr:cNvPr>
        <xdr:cNvPicPr>
          <a:picLocks noChangeAspect="1"/>
        </xdr:cNvPicPr>
      </xdr:nvPicPr>
      <xdr:blipFill>
        <a:blip xmlns:r="http://schemas.openxmlformats.org/officeDocument/2006/relationships" r:embed="rId54">
          <a:clrChange>
            <a:clrFrom>
              <a:srgbClr val="F1F1F1"/>
            </a:clrFrom>
            <a:clrTo>
              <a:srgbClr val="F1F1F1">
                <a:alpha val="0"/>
              </a:srgbClr>
            </a:clrTo>
          </a:clrChange>
        </a:blip>
        <a:stretch>
          <a:fillRect/>
        </a:stretch>
      </xdr:blipFill>
      <xdr:spPr>
        <a:xfrm>
          <a:off x="7619999" y="9917905"/>
          <a:ext cx="679811" cy="35718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13</xdr:col>
      <xdr:colOff>0</xdr:colOff>
      <xdr:row>2</xdr:row>
      <xdr:rowOff>0</xdr:rowOff>
    </xdr:from>
    <xdr:to>
      <xdr:col>13</xdr:col>
      <xdr:colOff>304800</xdr:colOff>
      <xdr:row>2</xdr:row>
      <xdr:rowOff>304800</xdr:rowOff>
    </xdr:to>
    <xdr:sp macro="" textlink="">
      <xdr:nvSpPr>
        <xdr:cNvPr id="11265" name="AutoShape 1">
          <a:extLst>
            <a:ext uri="{FF2B5EF4-FFF2-40B4-BE49-F238E27FC236}">
              <a16:creationId xmlns:a16="http://schemas.microsoft.com/office/drawing/2014/main" id="{9FC51CBA-0E51-B4CC-9AD2-7FDD037D57C9}"/>
            </a:ext>
          </a:extLst>
        </xdr:cNvPr>
        <xdr:cNvSpPr>
          <a:spLocks noChangeAspect="1" noChangeArrowheads="1"/>
        </xdr:cNvSpPr>
      </xdr:nvSpPr>
      <xdr:spPr bwMode="auto">
        <a:xfrm>
          <a:off x="13230225" y="98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59</xdr:row>
      <xdr:rowOff>0</xdr:rowOff>
    </xdr:from>
    <xdr:to>
      <xdr:col>14</xdr:col>
      <xdr:colOff>304800</xdr:colOff>
      <xdr:row>59</xdr:row>
      <xdr:rowOff>304800</xdr:rowOff>
    </xdr:to>
    <xdr:sp macro="" textlink="">
      <xdr:nvSpPr>
        <xdr:cNvPr id="11266" name="AutoShape 2">
          <a:extLst>
            <a:ext uri="{FF2B5EF4-FFF2-40B4-BE49-F238E27FC236}">
              <a16:creationId xmlns:a16="http://schemas.microsoft.com/office/drawing/2014/main" id="{44FCBB97-B99C-7844-779F-89101F2F54DC}"/>
            </a:ext>
          </a:extLst>
        </xdr:cNvPr>
        <xdr:cNvSpPr>
          <a:spLocks noChangeAspect="1" noChangeArrowheads="1"/>
        </xdr:cNvSpPr>
      </xdr:nvSpPr>
      <xdr:spPr bwMode="auto">
        <a:xfrm>
          <a:off x="13839825" y="24326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22860</xdr:colOff>
      <xdr:row>6</xdr:row>
      <xdr:rowOff>423333</xdr:rowOff>
    </xdr:from>
    <xdr:to>
      <xdr:col>6</xdr:col>
      <xdr:colOff>584201</xdr:colOff>
      <xdr:row>9</xdr:row>
      <xdr:rowOff>33867</xdr:rowOff>
    </xdr:to>
    <xdr:sp macro="" textlink="">
      <xdr:nvSpPr>
        <xdr:cNvPr id="2" name="WordArt 9">
          <a:extLst>
            <a:ext uri="{FF2B5EF4-FFF2-40B4-BE49-F238E27FC236}">
              <a16:creationId xmlns:a16="http://schemas.microsoft.com/office/drawing/2014/main" id="{BAAF963D-0E2B-4761-88CB-61F78A83C694}"/>
            </a:ext>
          </a:extLst>
        </xdr:cNvPr>
        <xdr:cNvSpPr>
          <a:spLocks noChangeArrowheads="1" noChangeShapeType="1" noTextEdit="1"/>
        </xdr:cNvSpPr>
      </xdr:nvSpPr>
      <xdr:spPr bwMode="auto">
        <a:xfrm>
          <a:off x="518160" y="3614208"/>
          <a:ext cx="4752341" cy="1210734"/>
        </a:xfrm>
        <a:prstGeom prst="rect">
          <a:avLst/>
        </a:prstGeom>
      </xdr:spPr>
      <xdr:txBody>
        <a:bodyPr wrap="none" fromWordArt="1">
          <a:prstTxWarp prst="textPlain">
            <a:avLst>
              <a:gd name="adj" fmla="val 50000"/>
            </a:avLst>
          </a:prstTxWarp>
        </a:bodyPr>
        <a:lstStyle/>
        <a:p>
          <a:pPr algn="ctr" rtl="0"/>
          <a:r>
            <a:rPr lang="fr-FR" sz="3600" b="1" i="1" kern="10" spc="0" baseline="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rPr>
            <a:t>2025</a:t>
          </a:r>
          <a:endParaRPr lang="fr-FR" sz="3600" b="1" i="1" kern="10" spc="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endParaRPr>
        </a:p>
      </xdr:txBody>
    </xdr:sp>
    <xdr:clientData/>
  </xdr:twoCellAnchor>
  <xdr:twoCellAnchor>
    <xdr:from>
      <xdr:col>4</xdr:col>
      <xdr:colOff>481965</xdr:colOff>
      <xdr:row>37</xdr:row>
      <xdr:rowOff>144780</xdr:rowOff>
    </xdr:from>
    <xdr:to>
      <xdr:col>11</xdr:col>
      <xdr:colOff>443865</xdr:colOff>
      <xdr:row>40</xdr:row>
      <xdr:rowOff>172719</xdr:rowOff>
    </xdr:to>
    <xdr:sp macro="" textlink="">
      <xdr:nvSpPr>
        <xdr:cNvPr id="3" name="WordArt 9">
          <a:extLst>
            <a:ext uri="{FF2B5EF4-FFF2-40B4-BE49-F238E27FC236}">
              <a16:creationId xmlns:a16="http://schemas.microsoft.com/office/drawing/2014/main" id="{4A90A74B-45CE-4A2F-94B2-CE6B5287D84E}"/>
            </a:ext>
          </a:extLst>
        </xdr:cNvPr>
        <xdr:cNvSpPr>
          <a:spLocks noChangeArrowheads="1" noChangeShapeType="1" noTextEdit="1"/>
        </xdr:cNvSpPr>
      </xdr:nvSpPr>
      <xdr:spPr bwMode="auto">
        <a:xfrm>
          <a:off x="3739515" y="18889980"/>
          <a:ext cx="5153025" cy="942339"/>
        </a:xfrm>
        <a:prstGeom prst="rect">
          <a:avLst/>
        </a:prstGeom>
      </xdr:spPr>
      <xdr:txBody>
        <a:bodyPr wrap="none" fromWordArt="1">
          <a:prstTxWarp prst="textPlain">
            <a:avLst>
              <a:gd name="adj" fmla="val 50000"/>
            </a:avLst>
          </a:prstTxWarp>
        </a:bodyPr>
        <a:lstStyle/>
        <a:p>
          <a:pPr algn="ctr" rtl="0"/>
          <a:r>
            <a:rPr lang="fr-FR" sz="3600" b="1" i="1" kern="10" spc="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rPr>
            <a:t>TOKYO</a:t>
          </a:r>
          <a:r>
            <a:rPr lang="fr-FR" sz="3600" b="1" i="1" kern="10" spc="0" baseline="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rPr>
            <a:t>   </a:t>
          </a:r>
          <a:r>
            <a:rPr lang="fr-FR" sz="3600" b="1" i="1" kern="10" spc="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rPr>
            <a:t>2025</a:t>
          </a:r>
          <a:r>
            <a:rPr lang="fr-FR" sz="3600" b="1" i="1" kern="10" spc="0" baseline="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rPr>
            <a:t> </a:t>
          </a:r>
          <a:endParaRPr lang="fr-FR" sz="3600" b="1" i="1" kern="10" spc="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endParaRPr>
        </a:p>
      </xdr:txBody>
    </xdr:sp>
    <xdr:clientData/>
  </xdr:twoCellAnchor>
  <xdr:twoCellAnchor editAs="oneCell">
    <xdr:from>
      <xdr:col>3</xdr:col>
      <xdr:colOff>453390</xdr:colOff>
      <xdr:row>63</xdr:row>
      <xdr:rowOff>28575</xdr:rowOff>
    </xdr:from>
    <xdr:to>
      <xdr:col>5</xdr:col>
      <xdr:colOff>685800</xdr:colOff>
      <xdr:row>63</xdr:row>
      <xdr:rowOff>815341</xdr:rowOff>
    </xdr:to>
    <xdr:pic>
      <xdr:nvPicPr>
        <xdr:cNvPr id="6" name="Image 5">
          <a:extLst>
            <a:ext uri="{FF2B5EF4-FFF2-40B4-BE49-F238E27FC236}">
              <a16:creationId xmlns:a16="http://schemas.microsoft.com/office/drawing/2014/main" id="{46A852F7-40EF-4F8C-B907-C90D65CAC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6565" y="34509075"/>
          <a:ext cx="1661160" cy="786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742950</xdr:colOff>
      <xdr:row>0</xdr:row>
      <xdr:rowOff>276225</xdr:rowOff>
    </xdr:from>
    <xdr:to>
      <xdr:col>16</xdr:col>
      <xdr:colOff>228600</xdr:colOff>
      <xdr:row>9</xdr:row>
      <xdr:rowOff>400050</xdr:rowOff>
    </xdr:to>
    <xdr:pic>
      <xdr:nvPicPr>
        <xdr:cNvPr id="7" name="Image 6" descr="150+ Drawing Of A Japanese Flag Stock Photos, Pictures &amp; Royalty-Free ...">
          <a:extLst>
            <a:ext uri="{FF2B5EF4-FFF2-40B4-BE49-F238E27FC236}">
              <a16:creationId xmlns:a16="http://schemas.microsoft.com/office/drawing/2014/main" id="{F4EEF398-CB18-42DD-B6D4-E1E9F82E18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29250" y="276225"/>
          <a:ext cx="7105650" cy="491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228600</xdr:colOff>
      <xdr:row>0</xdr:row>
      <xdr:rowOff>514351</xdr:rowOff>
    </xdr:from>
    <xdr:ext cx="5181600" cy="2752724"/>
    <xdr:pic>
      <xdr:nvPicPr>
        <xdr:cNvPr id="8" name="Picture 264">
          <a:extLst>
            <a:ext uri="{FF2B5EF4-FFF2-40B4-BE49-F238E27FC236}">
              <a16:creationId xmlns:a16="http://schemas.microsoft.com/office/drawing/2014/main" id="{08B934EE-DA91-4F44-95A6-41FB31C7DB4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 y="514351"/>
          <a:ext cx="5181600" cy="275272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xdr:col>
      <xdr:colOff>247649</xdr:colOff>
      <xdr:row>10</xdr:row>
      <xdr:rowOff>0</xdr:rowOff>
    </xdr:from>
    <xdr:to>
      <xdr:col>16</xdr:col>
      <xdr:colOff>123824</xdr:colOff>
      <xdr:row>22</xdr:row>
      <xdr:rowOff>285750</xdr:rowOff>
    </xdr:to>
    <xdr:pic>
      <xdr:nvPicPr>
        <xdr:cNvPr id="9" name="Image 8">
          <a:extLst>
            <a:ext uri="{FF2B5EF4-FFF2-40B4-BE49-F238E27FC236}">
              <a16:creationId xmlns:a16="http://schemas.microsoft.com/office/drawing/2014/main" id="{9A94E204-8D85-4647-B36A-63A29F796E0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5299" y="5324475"/>
          <a:ext cx="11934825" cy="6477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628650</xdr:colOff>
      <xdr:row>23</xdr:row>
      <xdr:rowOff>38100</xdr:rowOff>
    </xdr:from>
    <xdr:to>
      <xdr:col>13</xdr:col>
      <xdr:colOff>200025</xdr:colOff>
      <xdr:row>25</xdr:row>
      <xdr:rowOff>514350</xdr:rowOff>
    </xdr:to>
    <xdr:sp macro="" textlink="">
      <xdr:nvSpPr>
        <xdr:cNvPr id="10" name="WordArt 181">
          <a:extLst>
            <a:ext uri="{FF2B5EF4-FFF2-40B4-BE49-F238E27FC236}">
              <a16:creationId xmlns:a16="http://schemas.microsoft.com/office/drawing/2014/main" id="{7B792E7B-F079-425A-98FD-220A7F5B4728}"/>
            </a:ext>
          </a:extLst>
        </xdr:cNvPr>
        <xdr:cNvSpPr>
          <a:spLocks noChangeArrowheads="1" noChangeShapeType="1" noTextEdit="1"/>
        </xdr:cNvSpPr>
      </xdr:nvSpPr>
      <xdr:spPr bwMode="auto">
        <a:xfrm>
          <a:off x="3171825" y="12077700"/>
          <a:ext cx="6981825" cy="1524000"/>
        </a:xfrm>
        <a:prstGeom prst="rect">
          <a:avLst/>
        </a:prstGeom>
        <a:ln>
          <a:noFill/>
        </a:ln>
      </xdr:spPr>
      <xdr:style>
        <a:lnRef idx="2">
          <a:schemeClr val="accent2"/>
        </a:lnRef>
        <a:fillRef idx="1">
          <a:schemeClr val="lt1"/>
        </a:fillRef>
        <a:effectRef idx="0">
          <a:schemeClr val="accent2"/>
        </a:effectRef>
        <a:fontRef idx="minor">
          <a:schemeClr val="dk1"/>
        </a:fontRef>
      </xdr:style>
      <xdr:txBody>
        <a:bodyPr wrap="none" fromWordArt="1">
          <a:prstTxWarp prst="textPlain">
            <a:avLst>
              <a:gd name="adj" fmla="val 50000"/>
            </a:avLst>
          </a:prstTxWarp>
        </a:bodyPr>
        <a:lstStyle/>
        <a:p>
          <a:pPr algn="ctr" rtl="0">
            <a:buNone/>
          </a:pPr>
          <a:r>
            <a:rPr lang="fr-FR" sz="4400" b="1" i="1" kern="10" spc="0">
              <a:ln w="12700">
                <a:noFill/>
                <a:round/>
                <a:headEnd/>
                <a:tailEnd/>
              </a:ln>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effectLst/>
              <a:latin typeface="Arial Black"/>
            </a:rPr>
            <a:t>25  ème</a:t>
          </a:r>
        </a:p>
      </xdr:txBody>
    </xdr:sp>
    <xdr:clientData/>
  </xdr:twoCellAnchor>
  <xdr:twoCellAnchor>
    <xdr:from>
      <xdr:col>2</xdr:col>
      <xdr:colOff>276225</xdr:colOff>
      <xdr:row>27</xdr:row>
      <xdr:rowOff>276225</xdr:rowOff>
    </xdr:from>
    <xdr:to>
      <xdr:col>15</xdr:col>
      <xdr:colOff>544830</xdr:colOff>
      <xdr:row>30</xdr:row>
      <xdr:rowOff>320040</xdr:rowOff>
    </xdr:to>
    <xdr:sp macro="" textlink="">
      <xdr:nvSpPr>
        <xdr:cNvPr id="11" name="WordArt 181">
          <a:extLst>
            <a:ext uri="{FF2B5EF4-FFF2-40B4-BE49-F238E27FC236}">
              <a16:creationId xmlns:a16="http://schemas.microsoft.com/office/drawing/2014/main" id="{41F68B41-19A0-44A3-BDEC-735234DD4ACA}"/>
            </a:ext>
          </a:extLst>
        </xdr:cNvPr>
        <xdr:cNvSpPr>
          <a:spLocks noChangeArrowheads="1" noChangeShapeType="1" noTextEdit="1"/>
        </xdr:cNvSpPr>
      </xdr:nvSpPr>
      <xdr:spPr bwMode="auto">
        <a:xfrm>
          <a:off x="771525" y="14411325"/>
          <a:ext cx="11231880" cy="1615440"/>
        </a:xfrm>
        <a:prstGeom prst="rect">
          <a:avLst/>
        </a:prstGeom>
        <a:ln>
          <a:noFill/>
        </a:ln>
      </xdr:spPr>
      <xdr:style>
        <a:lnRef idx="2">
          <a:schemeClr val="accent2"/>
        </a:lnRef>
        <a:fillRef idx="1">
          <a:schemeClr val="lt1"/>
        </a:fillRef>
        <a:effectRef idx="0">
          <a:schemeClr val="accent2"/>
        </a:effectRef>
        <a:fontRef idx="minor">
          <a:schemeClr val="dk1"/>
        </a:fontRef>
      </xdr:style>
      <xdr:txBody>
        <a:bodyPr wrap="none" fromWordArt="1">
          <a:prstTxWarp prst="textPlain">
            <a:avLst>
              <a:gd name="adj" fmla="val 50000"/>
            </a:avLst>
          </a:prstTxWarp>
        </a:bodyPr>
        <a:lstStyle/>
        <a:p>
          <a:pPr algn="ctr" rtl="0">
            <a:buNone/>
          </a:pPr>
          <a:r>
            <a:rPr lang="fr-FR" sz="4400" b="1" i="1" kern="10" spc="0">
              <a:ln w="12700">
                <a:noFill/>
                <a:round/>
                <a:headEnd/>
                <a:tailEnd/>
              </a:ln>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effectLst/>
              <a:latin typeface="Arial Black"/>
            </a:rPr>
            <a:t>DEAFLYMPICS</a:t>
          </a:r>
        </a:p>
      </xdr:txBody>
    </xdr:sp>
    <xdr:clientData/>
  </xdr:twoCellAnchor>
  <xdr:twoCellAnchor editAs="oneCell">
    <xdr:from>
      <xdr:col>2</xdr:col>
      <xdr:colOff>76201</xdr:colOff>
      <xdr:row>31</xdr:row>
      <xdr:rowOff>464820</xdr:rowOff>
    </xdr:from>
    <xdr:to>
      <xdr:col>2</xdr:col>
      <xdr:colOff>1939291</xdr:colOff>
      <xdr:row>35</xdr:row>
      <xdr:rowOff>45720</xdr:rowOff>
    </xdr:to>
    <xdr:pic>
      <xdr:nvPicPr>
        <xdr:cNvPr id="12" name="Picture 16" descr="MPj04392360000[1]">
          <a:extLst>
            <a:ext uri="{FF2B5EF4-FFF2-40B4-BE49-F238E27FC236}">
              <a16:creationId xmlns:a16="http://schemas.microsoft.com/office/drawing/2014/main" id="{96959706-93DF-46D3-863E-6425F07E1080}"/>
            </a:ext>
          </a:extLst>
        </xdr:cNvPr>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1" y="16695420"/>
          <a:ext cx="186309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558165</xdr:colOff>
      <xdr:row>31</xdr:row>
      <xdr:rowOff>491490</xdr:rowOff>
    </xdr:from>
    <xdr:to>
      <xdr:col>16</xdr:col>
      <xdr:colOff>47625</xdr:colOff>
      <xdr:row>35</xdr:row>
      <xdr:rowOff>72390</xdr:rowOff>
    </xdr:to>
    <xdr:pic>
      <xdr:nvPicPr>
        <xdr:cNvPr id="13" name="Picture 16" descr="MPj04392360000[1]">
          <a:extLst>
            <a:ext uri="{FF2B5EF4-FFF2-40B4-BE49-F238E27FC236}">
              <a16:creationId xmlns:a16="http://schemas.microsoft.com/office/drawing/2014/main" id="{ABAF4840-72F5-49B5-B95A-2244E46A42D9}"/>
            </a:ext>
          </a:extLst>
        </xdr:cNvPr>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511790" y="16722090"/>
          <a:ext cx="184213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285750</xdr:colOff>
      <xdr:row>32</xdr:row>
      <xdr:rowOff>36195</xdr:rowOff>
    </xdr:from>
    <xdr:to>
      <xdr:col>12</xdr:col>
      <xdr:colOff>255270</xdr:colOff>
      <xdr:row>34</xdr:row>
      <xdr:rowOff>497205</xdr:rowOff>
    </xdr:to>
    <xdr:sp macro="" textlink="">
      <xdr:nvSpPr>
        <xdr:cNvPr id="14" name="WordArt 181">
          <a:extLst>
            <a:ext uri="{FF2B5EF4-FFF2-40B4-BE49-F238E27FC236}">
              <a16:creationId xmlns:a16="http://schemas.microsoft.com/office/drawing/2014/main" id="{1A43E4F8-F85B-4B61-9169-BF92F17B3F36}"/>
            </a:ext>
          </a:extLst>
        </xdr:cNvPr>
        <xdr:cNvSpPr>
          <a:spLocks noChangeArrowheads="1" noChangeShapeType="1" noTextEdit="1"/>
        </xdr:cNvSpPr>
      </xdr:nvSpPr>
      <xdr:spPr bwMode="auto">
        <a:xfrm>
          <a:off x="3543300" y="16790670"/>
          <a:ext cx="5913120" cy="1508760"/>
        </a:xfrm>
        <a:prstGeom prst="rect">
          <a:avLst/>
        </a:prstGeom>
        <a:ln>
          <a:noFill/>
        </a:ln>
      </xdr:spPr>
      <xdr:style>
        <a:lnRef idx="2">
          <a:schemeClr val="accent2"/>
        </a:lnRef>
        <a:fillRef idx="1">
          <a:schemeClr val="lt1"/>
        </a:fillRef>
        <a:effectRef idx="0">
          <a:schemeClr val="accent2"/>
        </a:effectRef>
        <a:fontRef idx="minor">
          <a:schemeClr val="dk1"/>
        </a:fontRef>
      </xdr:style>
      <xdr:txBody>
        <a:bodyPr wrap="none" fromWordArt="1">
          <a:prstTxWarp prst="textPlain">
            <a:avLst>
              <a:gd name="adj" fmla="val 50000"/>
            </a:avLst>
          </a:prstTxWarp>
        </a:bodyPr>
        <a:lstStyle/>
        <a:p>
          <a:pPr algn="ctr" rtl="0">
            <a:buNone/>
          </a:pPr>
          <a:r>
            <a:rPr lang="fr-FR" sz="4400" b="1" i="1" kern="10" spc="0">
              <a:ln w="12700">
                <a:noFill/>
                <a:round/>
                <a:headEnd/>
                <a:tailEnd/>
              </a:ln>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effectLst/>
              <a:latin typeface="Arial Black"/>
            </a:rPr>
            <a:t>JAPON</a:t>
          </a:r>
        </a:p>
      </xdr:txBody>
    </xdr:sp>
    <xdr:clientData/>
  </xdr:twoCellAnchor>
  <xdr:oneCellAnchor>
    <xdr:from>
      <xdr:col>1</xdr:col>
      <xdr:colOff>0</xdr:colOff>
      <xdr:row>37</xdr:row>
      <xdr:rowOff>0</xdr:rowOff>
    </xdr:from>
    <xdr:ext cx="2330824" cy="1238250"/>
    <xdr:pic>
      <xdr:nvPicPr>
        <xdr:cNvPr id="15" name="Picture 264">
          <a:extLst>
            <a:ext uri="{FF2B5EF4-FFF2-40B4-BE49-F238E27FC236}">
              <a16:creationId xmlns:a16="http://schemas.microsoft.com/office/drawing/2014/main" id="{2E91E7B6-C3F7-453B-B369-C92BDCC439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7650" y="18745200"/>
          <a:ext cx="2330824" cy="12382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12</xdr:col>
      <xdr:colOff>609600</xdr:colOff>
      <xdr:row>37</xdr:row>
      <xdr:rowOff>0</xdr:rowOff>
    </xdr:from>
    <xdr:to>
      <xdr:col>16</xdr:col>
      <xdr:colOff>228600</xdr:colOff>
      <xdr:row>41</xdr:row>
      <xdr:rowOff>173104</xdr:rowOff>
    </xdr:to>
    <xdr:pic>
      <xdr:nvPicPr>
        <xdr:cNvPr id="16" name="Image 15" descr="150+ Drawing Of A Japanese Flag Stock Photos, Pictures &amp; Royalty-Free ...">
          <a:extLst>
            <a:ext uri="{FF2B5EF4-FFF2-40B4-BE49-F238E27FC236}">
              <a16:creationId xmlns:a16="http://schemas.microsoft.com/office/drawing/2014/main" id="{D3B7922D-CC01-44BD-A947-2B6CF5D57B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0" y="18745200"/>
          <a:ext cx="2724150" cy="1392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0</xdr:colOff>
      <xdr:row>41</xdr:row>
      <xdr:rowOff>761999</xdr:rowOff>
    </xdr:from>
    <xdr:ext cx="2108200" cy="1609725"/>
    <xdr:pic>
      <xdr:nvPicPr>
        <xdr:cNvPr id="17" name="Image 16">
          <a:extLst>
            <a:ext uri="{FF2B5EF4-FFF2-40B4-BE49-F238E27FC236}">
              <a16:creationId xmlns:a16="http://schemas.microsoft.com/office/drawing/2014/main" id="{F635E827-66D4-4191-9E72-7C28C203416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686300" y="20726399"/>
          <a:ext cx="2108200" cy="1609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228600</xdr:colOff>
      <xdr:row>42</xdr:row>
      <xdr:rowOff>28575</xdr:rowOff>
    </xdr:from>
    <xdr:ext cx="2125980" cy="1657350"/>
    <xdr:pic>
      <xdr:nvPicPr>
        <xdr:cNvPr id="18" name="Image 17">
          <a:extLst>
            <a:ext uri="{FF2B5EF4-FFF2-40B4-BE49-F238E27FC236}">
              <a16:creationId xmlns:a16="http://schemas.microsoft.com/office/drawing/2014/main" id="{EB2FE5E6-203E-4C93-8F6C-E9B0F40E3D8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172325" y="20754975"/>
          <a:ext cx="2125980" cy="1657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571500</xdr:colOff>
      <xdr:row>41</xdr:row>
      <xdr:rowOff>761999</xdr:rowOff>
    </xdr:from>
    <xdr:ext cx="2593340" cy="1628775"/>
    <xdr:pic>
      <xdr:nvPicPr>
        <xdr:cNvPr id="19" name="Image 18">
          <a:extLst>
            <a:ext uri="{FF2B5EF4-FFF2-40B4-BE49-F238E27FC236}">
              <a16:creationId xmlns:a16="http://schemas.microsoft.com/office/drawing/2014/main" id="{2E448CBB-F4E6-4EC6-8D32-C49E89116C1E}"/>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772650" y="20726399"/>
          <a:ext cx="2593340" cy="16287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504825</xdr:colOff>
      <xdr:row>62</xdr:row>
      <xdr:rowOff>28575</xdr:rowOff>
    </xdr:from>
    <xdr:to>
      <xdr:col>5</xdr:col>
      <xdr:colOff>609600</xdr:colOff>
      <xdr:row>62</xdr:row>
      <xdr:rowOff>809625</xdr:rowOff>
    </xdr:to>
    <xdr:pic>
      <xdr:nvPicPr>
        <xdr:cNvPr id="20" name="Image 19" descr="Résultat d’images pour Drapeau coree sud Rond PNG">
          <a:extLst>
            <a:ext uri="{FF2B5EF4-FFF2-40B4-BE49-F238E27FC236}">
              <a16:creationId xmlns:a16="http://schemas.microsoft.com/office/drawing/2014/main" id="{DE6E629D-3058-46E5-AE69-9D6CB17D782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048000" y="31994475"/>
          <a:ext cx="153352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63</xdr:row>
      <xdr:rowOff>609599</xdr:rowOff>
    </xdr:from>
    <xdr:to>
      <xdr:col>6</xdr:col>
      <xdr:colOff>133350</xdr:colOff>
      <xdr:row>65</xdr:row>
      <xdr:rowOff>238125</xdr:rowOff>
    </xdr:to>
    <xdr:pic>
      <xdr:nvPicPr>
        <xdr:cNvPr id="23" name="Image 22" descr="Résultat d’images pour Drapeau taiwan Rond PNG">
          <a:extLst>
            <a:ext uri="{FF2B5EF4-FFF2-40B4-BE49-F238E27FC236}">
              <a16:creationId xmlns:a16="http://schemas.microsoft.com/office/drawing/2014/main" id="{18956B0C-32BF-41F5-AA43-F2EC1A14DD91}"/>
            </a:ext>
          </a:extLst>
        </xdr:cNvPr>
        <xdr:cNvPicPr>
          <a:picLocks noChangeAspect="1" noChangeArrowheads="1"/>
        </xdr:cNvPicPr>
      </xdr:nvPicPr>
      <xdr:blipFill>
        <a:blip xmlns:r="http://schemas.openxmlformats.org/officeDocument/2006/relationships" r:embed="rId1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2809875" y="35090099"/>
          <a:ext cx="2009775" cy="1304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685800</xdr:colOff>
      <xdr:row>61</xdr:row>
      <xdr:rowOff>38099</xdr:rowOff>
    </xdr:from>
    <xdr:to>
      <xdr:col>5</xdr:col>
      <xdr:colOff>495300</xdr:colOff>
      <xdr:row>61</xdr:row>
      <xdr:rowOff>790574</xdr:rowOff>
    </xdr:to>
    <xdr:pic>
      <xdr:nvPicPr>
        <xdr:cNvPr id="25" name="Image 24" descr="Résultat d’images pour Drapeau malaisie rond">
          <a:extLst>
            <a:ext uri="{FF2B5EF4-FFF2-40B4-BE49-F238E27FC236}">
              <a16:creationId xmlns:a16="http://schemas.microsoft.com/office/drawing/2014/main" id="{5194940E-E0FD-4595-83D1-4BA50D432614}"/>
            </a:ext>
          </a:extLst>
        </xdr:cNvPr>
        <xdr:cNvPicPr>
          <a:picLocks noChangeAspect="1" noChangeArrowheads="1"/>
        </xdr:cNvPicPr>
      </xdr:nvPicPr>
      <xdr:blipFill>
        <a:blip xmlns:r="http://schemas.openxmlformats.org/officeDocument/2006/relationships" r:embed="rId11" cstate="print">
          <a:clrChange>
            <a:clrFrom>
              <a:srgbClr val="FDFCF8"/>
            </a:clrFrom>
            <a:clrTo>
              <a:srgbClr val="FDFCF8">
                <a:alpha val="0"/>
              </a:srgbClr>
            </a:clrTo>
          </a:clrChange>
          <a:extLst>
            <a:ext uri="{28A0092B-C50C-407E-A947-70E740481C1C}">
              <a14:useLocalDpi xmlns:a14="http://schemas.microsoft.com/office/drawing/2010/main" val="0"/>
            </a:ext>
          </a:extLst>
        </a:blip>
        <a:srcRect/>
        <a:stretch>
          <a:fillRect/>
        </a:stretch>
      </xdr:blipFill>
      <xdr:spPr bwMode="auto">
        <a:xfrm>
          <a:off x="3228975" y="33680399"/>
          <a:ext cx="1238250"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342900</xdr:colOff>
      <xdr:row>44</xdr:row>
      <xdr:rowOff>704849</xdr:rowOff>
    </xdr:from>
    <xdr:ext cx="1657350" cy="1247775"/>
    <xdr:pic>
      <xdr:nvPicPr>
        <xdr:cNvPr id="34" name="Image 33">
          <a:extLst>
            <a:ext uri="{FF2B5EF4-FFF2-40B4-BE49-F238E27FC236}">
              <a16:creationId xmlns:a16="http://schemas.microsoft.com/office/drawing/2014/main" id="{96FB3AB4-6590-419A-9250-B4498E39D20B}"/>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544050" y="22955249"/>
          <a:ext cx="1657350" cy="12477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661035</xdr:colOff>
      <xdr:row>48</xdr:row>
      <xdr:rowOff>533399</xdr:rowOff>
    </xdr:from>
    <xdr:ext cx="2493645" cy="1247775"/>
    <xdr:pic>
      <xdr:nvPicPr>
        <xdr:cNvPr id="35" name="Image 34">
          <a:extLst>
            <a:ext uri="{FF2B5EF4-FFF2-40B4-BE49-F238E27FC236}">
              <a16:creationId xmlns:a16="http://schemas.microsoft.com/office/drawing/2014/main" id="{0330C42D-F2A6-4C7A-84D6-275896588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2285" y="24688799"/>
          <a:ext cx="2493645" cy="12477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14</xdr:col>
      <xdr:colOff>323850</xdr:colOff>
      <xdr:row>44</xdr:row>
      <xdr:rowOff>695326</xdr:rowOff>
    </xdr:from>
    <xdr:to>
      <xdr:col>16</xdr:col>
      <xdr:colOff>219075</xdr:colOff>
      <xdr:row>48</xdr:row>
      <xdr:rowOff>28576</xdr:rowOff>
    </xdr:to>
    <xdr:pic>
      <xdr:nvPicPr>
        <xdr:cNvPr id="36" name="Image 35" descr="Résultat d’images pour Drapeau coree sud Rond PNG">
          <a:extLst>
            <a:ext uri="{FF2B5EF4-FFF2-40B4-BE49-F238E27FC236}">
              <a16:creationId xmlns:a16="http://schemas.microsoft.com/office/drawing/2014/main" id="{CE12797A-2A5C-4779-BD5D-E9FB83CF064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029950" y="22945726"/>
          <a:ext cx="1495425" cy="123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628650</xdr:colOff>
      <xdr:row>44</xdr:row>
      <xdr:rowOff>723899</xdr:rowOff>
    </xdr:from>
    <xdr:ext cx="2466975" cy="1228725"/>
    <xdr:pic>
      <xdr:nvPicPr>
        <xdr:cNvPr id="37" name="Image 36">
          <a:extLst>
            <a:ext uri="{FF2B5EF4-FFF2-40B4-BE49-F238E27FC236}">
              <a16:creationId xmlns:a16="http://schemas.microsoft.com/office/drawing/2014/main" id="{8DA7FCC0-57CF-4C2A-AF0D-7C319DFB9597}"/>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600575" y="22974299"/>
          <a:ext cx="2466975" cy="1228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8</xdr:col>
      <xdr:colOff>676275</xdr:colOff>
      <xdr:row>45</xdr:row>
      <xdr:rowOff>9525</xdr:rowOff>
    </xdr:from>
    <xdr:to>
      <xdr:col>12</xdr:col>
      <xdr:colOff>47625</xdr:colOff>
      <xdr:row>48</xdr:row>
      <xdr:rowOff>19050</xdr:rowOff>
    </xdr:to>
    <xdr:pic>
      <xdr:nvPicPr>
        <xdr:cNvPr id="38" name="Image 37" descr="Résultat d’images pour Drapeau coree sud Rond PNG">
          <a:extLst>
            <a:ext uri="{FF2B5EF4-FFF2-40B4-BE49-F238E27FC236}">
              <a16:creationId xmlns:a16="http://schemas.microsoft.com/office/drawing/2014/main" id="{3FAE682A-5798-4918-8508-FE1BF43FFC9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867525" y="23021925"/>
          <a:ext cx="238125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209550</xdr:colOff>
      <xdr:row>48</xdr:row>
      <xdr:rowOff>523875</xdr:rowOff>
    </xdr:from>
    <xdr:to>
      <xdr:col>8</xdr:col>
      <xdr:colOff>504825</xdr:colOff>
      <xdr:row>52</xdr:row>
      <xdr:rowOff>38099</xdr:rowOff>
    </xdr:to>
    <xdr:pic>
      <xdr:nvPicPr>
        <xdr:cNvPr id="39" name="Image 38" descr="Résultat d’images pour Drapeau malaisie rond">
          <a:extLst>
            <a:ext uri="{FF2B5EF4-FFF2-40B4-BE49-F238E27FC236}">
              <a16:creationId xmlns:a16="http://schemas.microsoft.com/office/drawing/2014/main" id="{CB35FADD-55AF-4637-BE17-DC98F8D95066}"/>
            </a:ext>
          </a:extLst>
        </xdr:cNvPr>
        <xdr:cNvPicPr>
          <a:picLocks noChangeAspect="1" noChangeArrowheads="1"/>
        </xdr:cNvPicPr>
      </xdr:nvPicPr>
      <xdr:blipFill>
        <a:blip xmlns:r="http://schemas.openxmlformats.org/officeDocument/2006/relationships" r:embed="rId11" cstate="print">
          <a:clrChange>
            <a:clrFrom>
              <a:srgbClr val="FDFCF8"/>
            </a:clrFrom>
            <a:clrTo>
              <a:srgbClr val="FDFCF8">
                <a:alpha val="0"/>
              </a:srgbClr>
            </a:clrTo>
          </a:clrChange>
          <a:extLst>
            <a:ext uri="{28A0092B-C50C-407E-A947-70E740481C1C}">
              <a14:useLocalDpi xmlns:a14="http://schemas.microsoft.com/office/drawing/2010/main" val="0"/>
            </a:ext>
          </a:extLst>
        </a:blip>
        <a:srcRect/>
        <a:stretch>
          <a:fillRect/>
        </a:stretch>
      </xdr:blipFill>
      <xdr:spPr bwMode="auto">
        <a:xfrm>
          <a:off x="4895850" y="24679275"/>
          <a:ext cx="1800225" cy="1228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342901</xdr:colOff>
      <xdr:row>48</xdr:row>
      <xdr:rowOff>523874</xdr:rowOff>
    </xdr:from>
    <xdr:to>
      <xdr:col>14</xdr:col>
      <xdr:colOff>533401</xdr:colOff>
      <xdr:row>52</xdr:row>
      <xdr:rowOff>57150</xdr:rowOff>
    </xdr:to>
    <xdr:pic>
      <xdr:nvPicPr>
        <xdr:cNvPr id="41" name="Image 40">
          <a:extLst>
            <a:ext uri="{FF2B5EF4-FFF2-40B4-BE49-F238E27FC236}">
              <a16:creationId xmlns:a16="http://schemas.microsoft.com/office/drawing/2014/main" id="{8DC520C5-2656-4EC8-8EEA-86F66AC61BE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9544051" y="24679274"/>
          <a:ext cx="1695450" cy="1247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581025</xdr:colOff>
      <xdr:row>52</xdr:row>
      <xdr:rowOff>542925</xdr:rowOff>
    </xdr:from>
    <xdr:ext cx="2466975" cy="1238250"/>
    <xdr:pic>
      <xdr:nvPicPr>
        <xdr:cNvPr id="42" name="Image 41">
          <a:extLst>
            <a:ext uri="{FF2B5EF4-FFF2-40B4-BE49-F238E27FC236}">
              <a16:creationId xmlns:a16="http://schemas.microsoft.com/office/drawing/2014/main" id="{53691D4D-0AF3-4031-B002-B33700CAD11E}"/>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552950" y="26412825"/>
          <a:ext cx="2466975" cy="1238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647700</xdr:colOff>
      <xdr:row>52</xdr:row>
      <xdr:rowOff>542925</xdr:rowOff>
    </xdr:from>
    <xdr:ext cx="2381250" cy="1209675"/>
    <xdr:pic>
      <xdr:nvPicPr>
        <xdr:cNvPr id="43" name="Image 42" descr="Résultat d’images pour Drapeau coree sud Rond PNG">
          <a:extLst>
            <a:ext uri="{FF2B5EF4-FFF2-40B4-BE49-F238E27FC236}">
              <a16:creationId xmlns:a16="http://schemas.microsoft.com/office/drawing/2014/main" id="{91552DDB-A74D-4703-84C7-B34A5A16A32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838950" y="26412825"/>
          <a:ext cx="2381250" cy="1209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12</xdr:col>
      <xdr:colOff>361950</xdr:colOff>
      <xdr:row>52</xdr:row>
      <xdr:rowOff>533400</xdr:rowOff>
    </xdr:from>
    <xdr:to>
      <xdr:col>14</xdr:col>
      <xdr:colOff>552450</xdr:colOff>
      <xdr:row>56</xdr:row>
      <xdr:rowOff>66675</xdr:rowOff>
    </xdr:to>
    <xdr:pic>
      <xdr:nvPicPr>
        <xdr:cNvPr id="44" name="Image 43">
          <a:extLst>
            <a:ext uri="{FF2B5EF4-FFF2-40B4-BE49-F238E27FC236}">
              <a16:creationId xmlns:a16="http://schemas.microsoft.com/office/drawing/2014/main" id="{D393A13B-12D8-42B6-8B71-197897B2F859}"/>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563100" y="26403300"/>
          <a:ext cx="1695450"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76200</xdr:colOff>
      <xdr:row>52</xdr:row>
      <xdr:rowOff>123825</xdr:rowOff>
    </xdr:from>
    <xdr:to>
      <xdr:col>17</xdr:col>
      <xdr:colOff>371475</xdr:colOff>
      <xdr:row>56</xdr:row>
      <xdr:rowOff>438150</xdr:rowOff>
    </xdr:to>
    <xdr:pic>
      <xdr:nvPicPr>
        <xdr:cNvPr id="45" name="Image 44" descr="Résultat d’images pour Drapeau taiwan Rond PNG">
          <a:extLst>
            <a:ext uri="{FF2B5EF4-FFF2-40B4-BE49-F238E27FC236}">
              <a16:creationId xmlns:a16="http://schemas.microsoft.com/office/drawing/2014/main" id="{AEBCBAB8-E556-433E-BC73-0E1E41E3485D}"/>
            </a:ext>
          </a:extLst>
        </xdr:cNvPr>
        <xdr:cNvPicPr>
          <a:picLocks noChangeAspect="1" noChangeArrowheads="1"/>
        </xdr:cNvPicPr>
      </xdr:nvPicPr>
      <xdr:blipFill>
        <a:blip xmlns:r="http://schemas.openxmlformats.org/officeDocument/2006/relationships" r:embed="rId1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0782300" y="25993725"/>
          <a:ext cx="2143125" cy="2028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390525</xdr:colOff>
      <xdr:row>48</xdr:row>
      <xdr:rowOff>533400</xdr:rowOff>
    </xdr:from>
    <xdr:to>
      <xdr:col>17</xdr:col>
      <xdr:colOff>38100</xdr:colOff>
      <xdr:row>52</xdr:row>
      <xdr:rowOff>57150</xdr:rowOff>
    </xdr:to>
    <xdr:pic>
      <xdr:nvPicPr>
        <xdr:cNvPr id="46" name="Image 45" descr="Résultat d’images pour Drapeau coree sud Rond PNG">
          <a:extLst>
            <a:ext uri="{FF2B5EF4-FFF2-40B4-BE49-F238E27FC236}">
              <a16:creationId xmlns:a16="http://schemas.microsoft.com/office/drawing/2014/main" id="{8A554D74-D0DE-47F8-BB94-51327254201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096625" y="24688800"/>
          <a:ext cx="1495425" cy="123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468630</xdr:colOff>
      <xdr:row>60</xdr:row>
      <xdr:rowOff>40004</xdr:rowOff>
    </xdr:from>
    <xdr:ext cx="1626870" cy="779145"/>
    <xdr:pic>
      <xdr:nvPicPr>
        <xdr:cNvPr id="47" name="Image 46">
          <a:extLst>
            <a:ext uri="{FF2B5EF4-FFF2-40B4-BE49-F238E27FC236}">
              <a16:creationId xmlns:a16="http://schemas.microsoft.com/office/drawing/2014/main" id="{261B92DA-2E99-4B20-A598-D5A8E549E77E}"/>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011805" y="35930204"/>
          <a:ext cx="1626870" cy="7791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457200</xdr:colOff>
      <xdr:row>65</xdr:row>
      <xdr:rowOff>66675</xdr:rowOff>
    </xdr:from>
    <xdr:to>
      <xdr:col>5</xdr:col>
      <xdr:colOff>676275</xdr:colOff>
      <xdr:row>66</xdr:row>
      <xdr:rowOff>1</xdr:rowOff>
    </xdr:to>
    <xdr:pic>
      <xdr:nvPicPr>
        <xdr:cNvPr id="48" name="Image 47">
          <a:extLst>
            <a:ext uri="{FF2B5EF4-FFF2-40B4-BE49-F238E27FC236}">
              <a16:creationId xmlns:a16="http://schemas.microsoft.com/office/drawing/2014/main" id="{C6368584-25D4-4CA2-8B7D-C73BC716A885}"/>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000375" y="36223575"/>
          <a:ext cx="1647825" cy="771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438149</xdr:colOff>
      <xdr:row>66</xdr:row>
      <xdr:rowOff>28574</xdr:rowOff>
    </xdr:from>
    <xdr:to>
      <xdr:col>5</xdr:col>
      <xdr:colOff>685800</xdr:colOff>
      <xdr:row>66</xdr:row>
      <xdr:rowOff>800099</xdr:rowOff>
    </xdr:to>
    <xdr:pic>
      <xdr:nvPicPr>
        <xdr:cNvPr id="49" name="Image 48">
          <a:extLst>
            <a:ext uri="{FF2B5EF4-FFF2-40B4-BE49-F238E27FC236}">
              <a16:creationId xmlns:a16="http://schemas.microsoft.com/office/drawing/2014/main" id="{1BFC314C-E9BE-470B-B4E5-AE20E25CD49E}"/>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981324" y="37023674"/>
          <a:ext cx="1676401"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1104900</xdr:colOff>
      <xdr:row>11</xdr:row>
      <xdr:rowOff>247650</xdr:rowOff>
    </xdr:from>
    <xdr:to>
      <xdr:col>9</xdr:col>
      <xdr:colOff>5715</xdr:colOff>
      <xdr:row>19</xdr:row>
      <xdr:rowOff>100965</xdr:rowOff>
    </xdr:to>
    <xdr:pic>
      <xdr:nvPicPr>
        <xdr:cNvPr id="8" name="Image 7">
          <a:extLst>
            <a:ext uri="{FF2B5EF4-FFF2-40B4-BE49-F238E27FC236}">
              <a16:creationId xmlns:a16="http://schemas.microsoft.com/office/drawing/2014/main" id="{60CF79ED-6A8C-45F2-9D91-E72ABCA994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95625" y="4019550"/>
          <a:ext cx="4139565" cy="2901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81099</xdr:colOff>
      <xdr:row>20</xdr:row>
      <xdr:rowOff>72934</xdr:rowOff>
    </xdr:from>
    <xdr:to>
      <xdr:col>16</xdr:col>
      <xdr:colOff>495301</xdr:colOff>
      <xdr:row>22</xdr:row>
      <xdr:rowOff>72934</xdr:rowOff>
    </xdr:to>
    <xdr:pic>
      <xdr:nvPicPr>
        <xdr:cNvPr id="10" name="Image 9">
          <a:extLst>
            <a:ext uri="{FF2B5EF4-FFF2-40B4-BE49-F238E27FC236}">
              <a16:creationId xmlns:a16="http://schemas.microsoft.com/office/drawing/2014/main" id="{002237D4-B7B9-4317-9693-494BE30B3228}"/>
            </a:ext>
          </a:extLst>
        </xdr:cNvPr>
        <xdr:cNvPicPr>
          <a:picLocks noChangeAspect="1" noChangeArrowheads="1"/>
        </xdr:cNvPicPr>
      </xdr:nvPicPr>
      <xdr:blipFill>
        <a:blip xmlns:r="http://schemas.openxmlformats.org/officeDocument/2006/relationships" r:embed="rId2">
          <a:clrChange>
            <a:clrFrom>
              <a:srgbClr val="D8D8D8"/>
            </a:clrFrom>
            <a:clrTo>
              <a:srgbClr val="D8D8D8">
                <a:alpha val="0"/>
              </a:srgbClr>
            </a:clrTo>
          </a:clrChange>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328749" y="7273834"/>
          <a:ext cx="11139352"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135255</xdr:colOff>
      <xdr:row>38</xdr:row>
      <xdr:rowOff>354330</xdr:rowOff>
    </xdr:from>
    <xdr:to>
      <xdr:col>20</xdr:col>
      <xdr:colOff>64769</xdr:colOff>
      <xdr:row>40</xdr:row>
      <xdr:rowOff>21280</xdr:rowOff>
    </xdr:to>
    <xdr:pic>
      <xdr:nvPicPr>
        <xdr:cNvPr id="15" name="Image 14">
          <a:extLst>
            <a:ext uri="{FF2B5EF4-FFF2-40B4-BE49-F238E27FC236}">
              <a16:creationId xmlns:a16="http://schemas.microsoft.com/office/drawing/2014/main" id="{74279BC4-9829-4670-8AFA-27E52BB33E3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527280" y="14413230"/>
          <a:ext cx="701039" cy="428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91440</xdr:colOff>
      <xdr:row>37</xdr:row>
      <xdr:rowOff>135255</xdr:rowOff>
    </xdr:from>
    <xdr:to>
      <xdr:col>20</xdr:col>
      <xdr:colOff>7619</xdr:colOff>
      <xdr:row>38</xdr:row>
      <xdr:rowOff>183205</xdr:rowOff>
    </xdr:to>
    <xdr:pic>
      <xdr:nvPicPr>
        <xdr:cNvPr id="16" name="Image 15">
          <a:extLst>
            <a:ext uri="{FF2B5EF4-FFF2-40B4-BE49-F238E27FC236}">
              <a16:creationId xmlns:a16="http://schemas.microsoft.com/office/drawing/2014/main" id="{923E2C95-CA6C-441C-83F7-CC6F38A17C6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483465" y="13813155"/>
          <a:ext cx="678179" cy="428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198121</xdr:colOff>
      <xdr:row>36</xdr:row>
      <xdr:rowOff>47625</xdr:rowOff>
    </xdr:from>
    <xdr:to>
      <xdr:col>20</xdr:col>
      <xdr:colOff>120016</xdr:colOff>
      <xdr:row>37</xdr:row>
      <xdr:rowOff>94948</xdr:rowOff>
    </xdr:to>
    <xdr:pic>
      <xdr:nvPicPr>
        <xdr:cNvPr id="17" name="Image 16">
          <a:extLst>
            <a:ext uri="{FF2B5EF4-FFF2-40B4-BE49-F238E27FC236}">
              <a16:creationId xmlns:a16="http://schemas.microsoft.com/office/drawing/2014/main" id="{AF4B7FA1-E8E0-4111-A970-534A4B814E9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590146" y="13344525"/>
          <a:ext cx="693420" cy="428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165735</xdr:colOff>
      <xdr:row>34</xdr:row>
      <xdr:rowOff>323850</xdr:rowOff>
    </xdr:from>
    <xdr:to>
      <xdr:col>20</xdr:col>
      <xdr:colOff>45255</xdr:colOff>
      <xdr:row>35</xdr:row>
      <xdr:rowOff>377191</xdr:rowOff>
    </xdr:to>
    <xdr:pic>
      <xdr:nvPicPr>
        <xdr:cNvPr id="18" name="Image 17">
          <a:extLst>
            <a:ext uri="{FF2B5EF4-FFF2-40B4-BE49-F238E27FC236}">
              <a16:creationId xmlns:a16="http://schemas.microsoft.com/office/drawing/2014/main" id="{523E9D1E-8C2D-4BAD-A79A-3C440C16DA6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557760" y="12858750"/>
          <a:ext cx="651045" cy="434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xdr:colOff>
      <xdr:row>0</xdr:row>
      <xdr:rowOff>76200</xdr:rowOff>
    </xdr:from>
    <xdr:to>
      <xdr:col>16</xdr:col>
      <xdr:colOff>571500</xdr:colOff>
      <xdr:row>1</xdr:row>
      <xdr:rowOff>19050</xdr:rowOff>
    </xdr:to>
    <xdr:sp macro="" textlink="">
      <xdr:nvSpPr>
        <xdr:cNvPr id="19" name="WordArt 181">
          <a:extLst>
            <a:ext uri="{FF2B5EF4-FFF2-40B4-BE49-F238E27FC236}">
              <a16:creationId xmlns:a16="http://schemas.microsoft.com/office/drawing/2014/main" id="{F2F8FD32-6237-42A3-B19B-69B32B37A461}"/>
            </a:ext>
          </a:extLst>
        </xdr:cNvPr>
        <xdr:cNvSpPr>
          <a:spLocks noChangeArrowheads="1" noChangeShapeType="1" noTextEdit="1"/>
        </xdr:cNvSpPr>
      </xdr:nvSpPr>
      <xdr:spPr bwMode="auto">
        <a:xfrm>
          <a:off x="266700" y="76200"/>
          <a:ext cx="11229975" cy="895350"/>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wrap="none" fromWordArt="1">
          <a:prstTxWarp prst="textPlain">
            <a:avLst>
              <a:gd name="adj" fmla="val 50000"/>
            </a:avLst>
          </a:prstTxWarp>
        </a:bodyPr>
        <a:lstStyle/>
        <a:p>
          <a:pPr algn="ctr" rtl="0">
            <a:buNone/>
          </a:pPr>
          <a:r>
            <a:rPr lang="fr-FR" sz="4400" b="1" i="1" kern="10" spc="0">
              <a:ln w="12700">
                <a:noFill/>
                <a:round/>
                <a:headEnd/>
                <a:tailEnd/>
              </a:ln>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effectLst/>
              <a:latin typeface="Arial Black"/>
            </a:rPr>
            <a:t>25  ème  DEAFLYMPICS</a:t>
          </a:r>
        </a:p>
      </xdr:txBody>
    </xdr:sp>
    <xdr:clientData/>
  </xdr:twoCellAnchor>
  <xdr:oneCellAnchor>
    <xdr:from>
      <xdr:col>1</xdr:col>
      <xdr:colOff>0</xdr:colOff>
      <xdr:row>2</xdr:row>
      <xdr:rowOff>1</xdr:rowOff>
    </xdr:from>
    <xdr:ext cx="2676525" cy="1104900"/>
    <xdr:pic>
      <xdr:nvPicPr>
        <xdr:cNvPr id="20" name="Picture 264">
          <a:extLst>
            <a:ext uri="{FF2B5EF4-FFF2-40B4-BE49-F238E27FC236}">
              <a16:creationId xmlns:a16="http://schemas.microsoft.com/office/drawing/2014/main" id="{B5389E27-5E3C-4243-A1EF-AF9D9FF7942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47650" y="1371601"/>
          <a:ext cx="2676525"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11</xdr:col>
      <xdr:colOff>371475</xdr:colOff>
      <xdr:row>1</xdr:row>
      <xdr:rowOff>371475</xdr:rowOff>
    </xdr:from>
    <xdr:to>
      <xdr:col>16</xdr:col>
      <xdr:colOff>552450</xdr:colOff>
      <xdr:row>6</xdr:row>
      <xdr:rowOff>95250</xdr:rowOff>
    </xdr:to>
    <xdr:pic>
      <xdr:nvPicPr>
        <xdr:cNvPr id="21" name="Image 20" descr="150+ Drawing Of A Japanese Flag Stock Photos, Pictures &amp; Royalty-Free ...">
          <a:extLst>
            <a:ext uri="{FF2B5EF4-FFF2-40B4-BE49-F238E27FC236}">
              <a16:creationId xmlns:a16="http://schemas.microsoft.com/office/drawing/2014/main" id="{6F325120-5ED3-47F9-90C0-2D50656F355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848725" y="1323975"/>
          <a:ext cx="2628900"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246</xdr:row>
      <xdr:rowOff>0</xdr:rowOff>
    </xdr:from>
    <xdr:ext cx="1771650" cy="1057275"/>
    <xdr:pic>
      <xdr:nvPicPr>
        <xdr:cNvPr id="22" name="Picture 264">
          <a:extLst>
            <a:ext uri="{FF2B5EF4-FFF2-40B4-BE49-F238E27FC236}">
              <a16:creationId xmlns:a16="http://schemas.microsoft.com/office/drawing/2014/main" id="{1D915504-938F-4115-B8F3-82892B5AF011}"/>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47650" y="98859975"/>
          <a:ext cx="1771650" cy="10572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18</xdr:col>
      <xdr:colOff>442232</xdr:colOff>
      <xdr:row>116</xdr:row>
      <xdr:rowOff>0</xdr:rowOff>
    </xdr:from>
    <xdr:to>
      <xdr:col>24</xdr:col>
      <xdr:colOff>351364</xdr:colOff>
      <xdr:row>123</xdr:row>
      <xdr:rowOff>142875</xdr:rowOff>
    </xdr:to>
    <xdr:pic>
      <xdr:nvPicPr>
        <xdr:cNvPr id="24" name="Image 23">
          <a:extLst>
            <a:ext uri="{FF2B5EF4-FFF2-40B4-BE49-F238E27FC236}">
              <a16:creationId xmlns:a16="http://schemas.microsoft.com/office/drawing/2014/main" id="{D6362BB7-24D9-4AAF-978E-F224DE98550F}"/>
            </a:ext>
          </a:extLst>
        </xdr:cNvPr>
        <xdr:cNvPicPr>
          <a:picLocks noChangeAspect="1"/>
        </xdr:cNvPicPr>
      </xdr:nvPicPr>
      <xdr:blipFill>
        <a:blip xmlns:r="http://schemas.openxmlformats.org/officeDocument/2006/relationships" r:embed="rId10"/>
        <a:stretch>
          <a:fillRect/>
        </a:stretch>
      </xdr:blipFill>
      <xdr:spPr>
        <a:xfrm>
          <a:off x="12062732" y="36499799"/>
          <a:ext cx="4538282" cy="3343275"/>
        </a:xfrm>
        <a:prstGeom prst="rect">
          <a:avLst/>
        </a:prstGeom>
      </xdr:spPr>
    </xdr:pic>
    <xdr:clientData/>
  </xdr:twoCellAnchor>
  <xdr:twoCellAnchor editAs="oneCell">
    <xdr:from>
      <xdr:col>11</xdr:col>
      <xdr:colOff>361950</xdr:colOff>
      <xdr:row>45</xdr:row>
      <xdr:rowOff>9524</xdr:rowOff>
    </xdr:from>
    <xdr:to>
      <xdr:col>16</xdr:col>
      <xdr:colOff>542925</xdr:colOff>
      <xdr:row>49</xdr:row>
      <xdr:rowOff>76199</xdr:rowOff>
    </xdr:to>
    <xdr:pic>
      <xdr:nvPicPr>
        <xdr:cNvPr id="28" name="Image 27" descr="150+ Drawing Of A Japanese Flag Stock Photos, Pictures &amp; Royalty-Free ...">
          <a:extLst>
            <a:ext uri="{FF2B5EF4-FFF2-40B4-BE49-F238E27FC236}">
              <a16:creationId xmlns:a16="http://schemas.microsoft.com/office/drawing/2014/main" id="{59C60FF8-1EC3-4F6C-9840-4374E654D08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839200" y="16392524"/>
          <a:ext cx="262890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45</xdr:row>
      <xdr:rowOff>0</xdr:rowOff>
    </xdr:from>
    <xdr:ext cx="2676525" cy="1104900"/>
    <xdr:pic>
      <xdr:nvPicPr>
        <xdr:cNvPr id="29" name="Picture 264">
          <a:extLst>
            <a:ext uri="{FF2B5EF4-FFF2-40B4-BE49-F238E27FC236}">
              <a16:creationId xmlns:a16="http://schemas.microsoft.com/office/drawing/2014/main" id="{C5387F86-BCA5-49DC-B39A-49FFEAD27E5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47650" y="16383000"/>
          <a:ext cx="2676525"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oneCellAnchor>
    <xdr:from>
      <xdr:col>5</xdr:col>
      <xdr:colOff>276225</xdr:colOff>
      <xdr:row>346</xdr:row>
      <xdr:rowOff>438150</xdr:rowOff>
    </xdr:from>
    <xdr:ext cx="4362450" cy="1560195"/>
    <xdr:pic>
      <xdr:nvPicPr>
        <xdr:cNvPr id="30" name="Picture 16" descr="MPj04392360000[1]">
          <a:extLst>
            <a:ext uri="{FF2B5EF4-FFF2-40B4-BE49-F238E27FC236}">
              <a16:creationId xmlns:a16="http://schemas.microsoft.com/office/drawing/2014/main" id="{F8A6E18F-9686-417D-9F55-BC3E338BFCB7}"/>
            </a:ext>
          </a:extLst>
        </xdr:cNvPr>
        <xdr:cNvPicPr>
          <a:picLocks noChangeAspect="1" noChangeArrowheads="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67125" y="145808700"/>
          <a:ext cx="4362450" cy="1560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495300</xdr:colOff>
      <xdr:row>261</xdr:row>
      <xdr:rowOff>0</xdr:rowOff>
    </xdr:from>
    <xdr:to>
      <xdr:col>3</xdr:col>
      <xdr:colOff>152400</xdr:colOff>
      <xdr:row>261</xdr:row>
      <xdr:rowOff>464819</xdr:rowOff>
    </xdr:to>
    <xdr:pic>
      <xdr:nvPicPr>
        <xdr:cNvPr id="23" name="Image 22">
          <a:extLst>
            <a:ext uri="{FF2B5EF4-FFF2-40B4-BE49-F238E27FC236}">
              <a16:creationId xmlns:a16="http://schemas.microsoft.com/office/drawing/2014/main" id="{F553845D-2164-416C-8F8F-49742CEC7C0D}"/>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42950" y="105270300"/>
          <a:ext cx="1019175" cy="46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504825</xdr:colOff>
      <xdr:row>255</xdr:row>
      <xdr:rowOff>0</xdr:rowOff>
    </xdr:from>
    <xdr:to>
      <xdr:col>3</xdr:col>
      <xdr:colOff>161925</xdr:colOff>
      <xdr:row>255</xdr:row>
      <xdr:rowOff>457200</xdr:rowOff>
    </xdr:to>
    <xdr:pic>
      <xdr:nvPicPr>
        <xdr:cNvPr id="31" name="Image 30">
          <a:extLst>
            <a:ext uri="{FF2B5EF4-FFF2-40B4-BE49-F238E27FC236}">
              <a16:creationId xmlns:a16="http://schemas.microsoft.com/office/drawing/2014/main" id="{9E824DFA-A699-448C-8B78-5B878AB61C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102412800"/>
          <a:ext cx="101917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485775</xdr:colOff>
      <xdr:row>256</xdr:row>
      <xdr:rowOff>0</xdr:rowOff>
    </xdr:from>
    <xdr:to>
      <xdr:col>3</xdr:col>
      <xdr:colOff>161925</xdr:colOff>
      <xdr:row>256</xdr:row>
      <xdr:rowOff>457200</xdr:rowOff>
    </xdr:to>
    <xdr:pic>
      <xdr:nvPicPr>
        <xdr:cNvPr id="32" name="Image 31">
          <a:extLst>
            <a:ext uri="{FF2B5EF4-FFF2-40B4-BE49-F238E27FC236}">
              <a16:creationId xmlns:a16="http://schemas.microsoft.com/office/drawing/2014/main" id="{220A0699-694B-438A-B990-D98062C6E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102889050"/>
          <a:ext cx="103822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476250</xdr:colOff>
      <xdr:row>270</xdr:row>
      <xdr:rowOff>0</xdr:rowOff>
    </xdr:from>
    <xdr:to>
      <xdr:col>3</xdr:col>
      <xdr:colOff>171450</xdr:colOff>
      <xdr:row>270</xdr:row>
      <xdr:rowOff>457200</xdr:rowOff>
    </xdr:to>
    <xdr:pic>
      <xdr:nvPicPr>
        <xdr:cNvPr id="38" name="Image 37">
          <a:extLst>
            <a:ext uri="{FF2B5EF4-FFF2-40B4-BE49-F238E27FC236}">
              <a16:creationId xmlns:a16="http://schemas.microsoft.com/office/drawing/2014/main" id="{CF546CBB-0343-4228-839C-76F615BB97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109556550"/>
          <a:ext cx="105727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428626</xdr:colOff>
      <xdr:row>265</xdr:row>
      <xdr:rowOff>0</xdr:rowOff>
    </xdr:from>
    <xdr:to>
      <xdr:col>3</xdr:col>
      <xdr:colOff>161925</xdr:colOff>
      <xdr:row>265</xdr:row>
      <xdr:rowOff>457200</xdr:rowOff>
    </xdr:to>
    <xdr:pic>
      <xdr:nvPicPr>
        <xdr:cNvPr id="108" name="Image 107">
          <a:extLst>
            <a:ext uri="{FF2B5EF4-FFF2-40B4-BE49-F238E27FC236}">
              <a16:creationId xmlns:a16="http://schemas.microsoft.com/office/drawing/2014/main" id="{91BD479E-B53F-4F2A-A8B8-5E71C189DE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6" y="107175300"/>
          <a:ext cx="1095374"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495299</xdr:colOff>
      <xdr:row>258</xdr:row>
      <xdr:rowOff>0</xdr:rowOff>
    </xdr:from>
    <xdr:to>
      <xdr:col>3</xdr:col>
      <xdr:colOff>171449</xdr:colOff>
      <xdr:row>258</xdr:row>
      <xdr:rowOff>464820</xdr:rowOff>
    </xdr:to>
    <xdr:pic>
      <xdr:nvPicPr>
        <xdr:cNvPr id="109" name="Image 108">
          <a:extLst>
            <a:ext uri="{FF2B5EF4-FFF2-40B4-BE49-F238E27FC236}">
              <a16:creationId xmlns:a16="http://schemas.microsoft.com/office/drawing/2014/main" id="{A9234A8D-251A-4080-B2C2-F25CF3DBDA87}"/>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742949" y="103841550"/>
          <a:ext cx="1038225"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495300</xdr:colOff>
      <xdr:row>253</xdr:row>
      <xdr:rowOff>0</xdr:rowOff>
    </xdr:from>
    <xdr:to>
      <xdr:col>3</xdr:col>
      <xdr:colOff>161925</xdr:colOff>
      <xdr:row>253</xdr:row>
      <xdr:rowOff>464819</xdr:rowOff>
    </xdr:to>
    <xdr:pic>
      <xdr:nvPicPr>
        <xdr:cNvPr id="110" name="Image 109">
          <a:extLst>
            <a:ext uri="{FF2B5EF4-FFF2-40B4-BE49-F238E27FC236}">
              <a16:creationId xmlns:a16="http://schemas.microsoft.com/office/drawing/2014/main" id="{ADAD952A-913A-4A7E-8005-7EEB79C543DF}"/>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42950" y="101460300"/>
          <a:ext cx="1028700" cy="46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495300</xdr:colOff>
      <xdr:row>260</xdr:row>
      <xdr:rowOff>0</xdr:rowOff>
    </xdr:from>
    <xdr:to>
      <xdr:col>3</xdr:col>
      <xdr:colOff>171450</xdr:colOff>
      <xdr:row>260</xdr:row>
      <xdr:rowOff>464819</xdr:rowOff>
    </xdr:to>
    <xdr:pic>
      <xdr:nvPicPr>
        <xdr:cNvPr id="111" name="Image 110">
          <a:extLst>
            <a:ext uri="{FF2B5EF4-FFF2-40B4-BE49-F238E27FC236}">
              <a16:creationId xmlns:a16="http://schemas.microsoft.com/office/drawing/2014/main" id="{E1235BDB-6CD0-4E4F-A947-CF9845A055BF}"/>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42950" y="104794050"/>
          <a:ext cx="1038225" cy="46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485774</xdr:colOff>
      <xdr:row>273</xdr:row>
      <xdr:rowOff>0</xdr:rowOff>
    </xdr:from>
    <xdr:to>
      <xdr:col>3</xdr:col>
      <xdr:colOff>180974</xdr:colOff>
      <xdr:row>273</xdr:row>
      <xdr:rowOff>464819</xdr:rowOff>
    </xdr:to>
    <xdr:pic>
      <xdr:nvPicPr>
        <xdr:cNvPr id="112" name="Image 111">
          <a:extLst>
            <a:ext uri="{FF2B5EF4-FFF2-40B4-BE49-F238E27FC236}">
              <a16:creationId xmlns:a16="http://schemas.microsoft.com/office/drawing/2014/main" id="{1F6ADA8F-A296-49DC-9C48-D43967174D1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33424" y="110985300"/>
          <a:ext cx="1057275" cy="46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504825</xdr:colOff>
      <xdr:row>257</xdr:row>
      <xdr:rowOff>19050</xdr:rowOff>
    </xdr:from>
    <xdr:to>
      <xdr:col>3</xdr:col>
      <xdr:colOff>104775</xdr:colOff>
      <xdr:row>257</xdr:row>
      <xdr:rowOff>476249</xdr:rowOff>
    </xdr:to>
    <xdr:pic>
      <xdr:nvPicPr>
        <xdr:cNvPr id="113" name="Image 112" descr="Résultat d’images pour Drapeau coree sud Rond PNG">
          <a:extLst>
            <a:ext uri="{FF2B5EF4-FFF2-40B4-BE49-F238E27FC236}">
              <a16:creationId xmlns:a16="http://schemas.microsoft.com/office/drawing/2014/main" id="{10CE1C79-12AC-4818-A70A-7876D4BA1D19}"/>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52475" y="103384350"/>
          <a:ext cx="962025" cy="457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514350</xdr:colOff>
      <xdr:row>266</xdr:row>
      <xdr:rowOff>0</xdr:rowOff>
    </xdr:from>
    <xdr:to>
      <xdr:col>3</xdr:col>
      <xdr:colOff>76200</xdr:colOff>
      <xdr:row>266</xdr:row>
      <xdr:rowOff>457199</xdr:rowOff>
    </xdr:to>
    <xdr:pic>
      <xdr:nvPicPr>
        <xdr:cNvPr id="122" name="Image 121" descr="Résultat d’images pour Drapeau coree sud Rond PNG">
          <a:extLst>
            <a:ext uri="{FF2B5EF4-FFF2-40B4-BE49-F238E27FC236}">
              <a16:creationId xmlns:a16="http://schemas.microsoft.com/office/drawing/2014/main" id="{50D7FB74-9D3A-484D-B6FE-A18F027B82FF}"/>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62000" y="107651550"/>
          <a:ext cx="923925" cy="457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533400</xdr:colOff>
      <xdr:row>268</xdr:row>
      <xdr:rowOff>9525</xdr:rowOff>
    </xdr:from>
    <xdr:to>
      <xdr:col>3</xdr:col>
      <xdr:colOff>66675</xdr:colOff>
      <xdr:row>268</xdr:row>
      <xdr:rowOff>466724</xdr:rowOff>
    </xdr:to>
    <xdr:pic>
      <xdr:nvPicPr>
        <xdr:cNvPr id="123" name="Image 122" descr="Résultat d’images pour Drapeau coree sud Rond PNG">
          <a:extLst>
            <a:ext uri="{FF2B5EF4-FFF2-40B4-BE49-F238E27FC236}">
              <a16:creationId xmlns:a16="http://schemas.microsoft.com/office/drawing/2014/main" id="{6374F438-106E-43B5-8204-0D50BECD41D9}"/>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781050" y="108613575"/>
          <a:ext cx="895350" cy="457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457200</xdr:colOff>
      <xdr:row>269</xdr:row>
      <xdr:rowOff>0</xdr:rowOff>
    </xdr:from>
    <xdr:to>
      <xdr:col>3</xdr:col>
      <xdr:colOff>85725</xdr:colOff>
      <xdr:row>269</xdr:row>
      <xdr:rowOff>457199</xdr:rowOff>
    </xdr:to>
    <xdr:pic>
      <xdr:nvPicPr>
        <xdr:cNvPr id="124" name="Image 123" descr="Résultat d’images pour Drapeau coree sud Rond PNG">
          <a:extLst>
            <a:ext uri="{FF2B5EF4-FFF2-40B4-BE49-F238E27FC236}">
              <a16:creationId xmlns:a16="http://schemas.microsoft.com/office/drawing/2014/main" id="{8267091C-9EF2-4E3F-914D-93FE90B3028E}"/>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04850" y="109080300"/>
          <a:ext cx="990600" cy="457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495300</xdr:colOff>
      <xdr:row>272</xdr:row>
      <xdr:rowOff>0</xdr:rowOff>
    </xdr:from>
    <xdr:to>
      <xdr:col>3</xdr:col>
      <xdr:colOff>190501</xdr:colOff>
      <xdr:row>272</xdr:row>
      <xdr:rowOff>457200</xdr:rowOff>
    </xdr:to>
    <xdr:pic>
      <xdr:nvPicPr>
        <xdr:cNvPr id="125" name="Image 124">
          <a:extLst>
            <a:ext uri="{FF2B5EF4-FFF2-40B4-BE49-F238E27FC236}">
              <a16:creationId xmlns:a16="http://schemas.microsoft.com/office/drawing/2014/main" id="{7DECD60C-7930-4C19-B8A4-11FA279FE244}"/>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42950" y="110509050"/>
          <a:ext cx="1057276"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485775</xdr:colOff>
      <xdr:row>274</xdr:row>
      <xdr:rowOff>9525</xdr:rowOff>
    </xdr:from>
    <xdr:to>
      <xdr:col>3</xdr:col>
      <xdr:colOff>190500</xdr:colOff>
      <xdr:row>274</xdr:row>
      <xdr:rowOff>474346</xdr:rowOff>
    </xdr:to>
    <xdr:pic>
      <xdr:nvPicPr>
        <xdr:cNvPr id="126" name="Image 125">
          <a:extLst>
            <a:ext uri="{FF2B5EF4-FFF2-40B4-BE49-F238E27FC236}">
              <a16:creationId xmlns:a16="http://schemas.microsoft.com/office/drawing/2014/main" id="{267EAC16-756D-481D-9704-F3465F978B61}"/>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33425" y="111471075"/>
          <a:ext cx="1066800" cy="464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247650</xdr:colOff>
      <xdr:row>274</xdr:row>
      <xdr:rowOff>438149</xdr:rowOff>
    </xdr:from>
    <xdr:to>
      <xdr:col>3</xdr:col>
      <xdr:colOff>361950</xdr:colOff>
      <xdr:row>276</xdr:row>
      <xdr:rowOff>9524</xdr:rowOff>
    </xdr:to>
    <xdr:pic>
      <xdr:nvPicPr>
        <xdr:cNvPr id="127" name="Image 126" descr="Résultat d’images pour drapeau turquie rond">
          <a:extLst>
            <a:ext uri="{FF2B5EF4-FFF2-40B4-BE49-F238E27FC236}">
              <a16:creationId xmlns:a16="http://schemas.microsoft.com/office/drawing/2014/main" id="{A2DEECB4-4350-46DC-9D66-67499B39DE2F}"/>
            </a:ext>
          </a:extLst>
        </xdr:cNvPr>
        <xdr:cNvPicPr>
          <a:picLocks noChangeAspect="1" noChangeArrowheads="1"/>
        </xdr:cNvPicPr>
      </xdr:nvPicPr>
      <xdr:blipFill>
        <a:blip xmlns:r="http://schemas.openxmlformats.org/officeDocument/2006/relationships" r:embed="rId19"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495300" y="111899699"/>
          <a:ext cx="147637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381000</xdr:colOff>
      <xdr:row>251</xdr:row>
      <xdr:rowOff>0</xdr:rowOff>
    </xdr:from>
    <xdr:to>
      <xdr:col>3</xdr:col>
      <xdr:colOff>285750</xdr:colOff>
      <xdr:row>253</xdr:row>
      <xdr:rowOff>167640</xdr:rowOff>
    </xdr:to>
    <xdr:pic>
      <xdr:nvPicPr>
        <xdr:cNvPr id="128" name="Image 127" descr="Résultat d’images pour Drapeau taiwan Rond PNG">
          <a:extLst>
            <a:ext uri="{FF2B5EF4-FFF2-40B4-BE49-F238E27FC236}">
              <a16:creationId xmlns:a16="http://schemas.microsoft.com/office/drawing/2014/main" id="{EC955D98-2008-42C9-99EB-BB469B3C7471}"/>
            </a:ext>
          </a:extLst>
        </xdr:cNvPr>
        <xdr:cNvPicPr>
          <a:picLocks noChangeAspect="1" noChangeArrowheads="1"/>
        </xdr:cNvPicPr>
      </xdr:nvPicPr>
      <xdr:blipFill>
        <a:blip xmlns:r="http://schemas.openxmlformats.org/officeDocument/2006/relationships" r:embed="rId2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28650" y="100812600"/>
          <a:ext cx="1266825" cy="815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261</xdr:row>
      <xdr:rowOff>304800</xdr:rowOff>
    </xdr:from>
    <xdr:to>
      <xdr:col>3</xdr:col>
      <xdr:colOff>295275</xdr:colOff>
      <xdr:row>263</xdr:row>
      <xdr:rowOff>167640</xdr:rowOff>
    </xdr:to>
    <xdr:pic>
      <xdr:nvPicPr>
        <xdr:cNvPr id="129" name="Image 128" descr="Résultat d’images pour Drapeau taiwan Rond PNG">
          <a:extLst>
            <a:ext uri="{FF2B5EF4-FFF2-40B4-BE49-F238E27FC236}">
              <a16:creationId xmlns:a16="http://schemas.microsoft.com/office/drawing/2014/main" id="{C5884EF0-B916-4299-B149-796981A43550}"/>
            </a:ext>
          </a:extLst>
        </xdr:cNvPr>
        <xdr:cNvPicPr>
          <a:picLocks noChangeAspect="1" noChangeArrowheads="1"/>
        </xdr:cNvPicPr>
      </xdr:nvPicPr>
      <xdr:blipFill>
        <a:blip xmlns:r="http://schemas.openxmlformats.org/officeDocument/2006/relationships" r:embed="rId2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19125" y="105575100"/>
          <a:ext cx="1285875" cy="815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485775</xdr:colOff>
      <xdr:row>254</xdr:row>
      <xdr:rowOff>0</xdr:rowOff>
    </xdr:from>
    <xdr:to>
      <xdr:col>3</xdr:col>
      <xdr:colOff>152400</xdr:colOff>
      <xdr:row>254</xdr:row>
      <xdr:rowOff>464819</xdr:rowOff>
    </xdr:to>
    <xdr:pic>
      <xdr:nvPicPr>
        <xdr:cNvPr id="130" name="Image 129">
          <a:extLst>
            <a:ext uri="{FF2B5EF4-FFF2-40B4-BE49-F238E27FC236}">
              <a16:creationId xmlns:a16="http://schemas.microsoft.com/office/drawing/2014/main" id="{9197D112-EC37-4F00-A84F-E4F4A650783E}"/>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33425" y="101936550"/>
          <a:ext cx="1028700" cy="46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495300</xdr:colOff>
      <xdr:row>263</xdr:row>
      <xdr:rowOff>0</xdr:rowOff>
    </xdr:from>
    <xdr:to>
      <xdr:col>3</xdr:col>
      <xdr:colOff>161925</xdr:colOff>
      <xdr:row>263</xdr:row>
      <xdr:rowOff>457199</xdr:rowOff>
    </xdr:to>
    <xdr:pic>
      <xdr:nvPicPr>
        <xdr:cNvPr id="131" name="Image 130">
          <a:extLst>
            <a:ext uri="{FF2B5EF4-FFF2-40B4-BE49-F238E27FC236}">
              <a16:creationId xmlns:a16="http://schemas.microsoft.com/office/drawing/2014/main" id="{B1D35F12-C4B1-4885-B3E7-32CD501911F1}"/>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742950" y="106222800"/>
          <a:ext cx="1028700" cy="457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267</xdr:row>
      <xdr:rowOff>9525</xdr:rowOff>
    </xdr:from>
    <xdr:to>
      <xdr:col>3</xdr:col>
      <xdr:colOff>1</xdr:colOff>
      <xdr:row>267</xdr:row>
      <xdr:rowOff>447675</xdr:rowOff>
    </xdr:to>
    <xdr:pic>
      <xdr:nvPicPr>
        <xdr:cNvPr id="133" name="Image 132" descr="Résultat d’images pour Drapeau malaisie rond">
          <a:extLst>
            <a:ext uri="{FF2B5EF4-FFF2-40B4-BE49-F238E27FC236}">
              <a16:creationId xmlns:a16="http://schemas.microsoft.com/office/drawing/2014/main" id="{EEDAC924-BED6-46FC-B129-5B39C6AEC484}"/>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895350" y="108137325"/>
          <a:ext cx="71437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600074</xdr:colOff>
      <xdr:row>263</xdr:row>
      <xdr:rowOff>466725</xdr:rowOff>
    </xdr:from>
    <xdr:to>
      <xdr:col>3</xdr:col>
      <xdr:colOff>57150</xdr:colOff>
      <xdr:row>265</xdr:row>
      <xdr:rowOff>9525</xdr:rowOff>
    </xdr:to>
    <xdr:pic>
      <xdr:nvPicPr>
        <xdr:cNvPr id="134" name="Image 133" descr="Résultat d’images pour drapeau arabie saoudite rond">
          <a:extLst>
            <a:ext uri="{FF2B5EF4-FFF2-40B4-BE49-F238E27FC236}">
              <a16:creationId xmlns:a16="http://schemas.microsoft.com/office/drawing/2014/main" id="{E69A3FC5-0F03-47FB-BE60-FF0014970CB6}"/>
            </a:ext>
          </a:extLst>
        </xdr:cNvPr>
        <xdr:cNvPicPr>
          <a:picLocks noChangeAspect="1" noChangeArrowheads="1"/>
        </xdr:cNvPicPr>
      </xdr:nvPicPr>
      <xdr:blipFill>
        <a:blip xmlns:r="http://schemas.openxmlformats.org/officeDocument/2006/relationships" r:embed="rId24"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47724" y="106689525"/>
          <a:ext cx="819151"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609600</xdr:colOff>
      <xdr:row>270</xdr:row>
      <xdr:rowOff>466725</xdr:rowOff>
    </xdr:from>
    <xdr:to>
      <xdr:col>3</xdr:col>
      <xdr:colOff>47625</xdr:colOff>
      <xdr:row>272</xdr:row>
      <xdr:rowOff>9525</xdr:rowOff>
    </xdr:to>
    <xdr:pic>
      <xdr:nvPicPr>
        <xdr:cNvPr id="135" name="Image 134" descr="Résultat d’images pour drapeau arabie saoudite rond">
          <a:extLst>
            <a:ext uri="{FF2B5EF4-FFF2-40B4-BE49-F238E27FC236}">
              <a16:creationId xmlns:a16="http://schemas.microsoft.com/office/drawing/2014/main" id="{13C43F1E-5C31-4D10-B8E8-9D03EFCD14E0}"/>
            </a:ext>
          </a:extLst>
        </xdr:cNvPr>
        <xdr:cNvPicPr>
          <a:picLocks noChangeAspect="1" noChangeArrowheads="1"/>
        </xdr:cNvPicPr>
      </xdr:nvPicPr>
      <xdr:blipFill>
        <a:blip xmlns:r="http://schemas.openxmlformats.org/officeDocument/2006/relationships" r:embed="rId24"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57250" y="110023275"/>
          <a:ext cx="800100"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247650</xdr:colOff>
      <xdr:row>125</xdr:row>
      <xdr:rowOff>300037</xdr:rowOff>
    </xdr:from>
    <xdr:to>
      <xdr:col>4</xdr:col>
      <xdr:colOff>285750</xdr:colOff>
      <xdr:row>128</xdr:row>
      <xdr:rowOff>357187</xdr:rowOff>
    </xdr:to>
    <xdr:pic>
      <xdr:nvPicPr>
        <xdr:cNvPr id="137" name="Image 136" descr="Résultat d’images pour Drapeau taiwan Rond PNG">
          <a:extLst>
            <a:ext uri="{FF2B5EF4-FFF2-40B4-BE49-F238E27FC236}">
              <a16:creationId xmlns:a16="http://schemas.microsoft.com/office/drawing/2014/main" id="{01ACD794-3194-4558-B865-17C13F25DB7A}"/>
            </a:ext>
          </a:extLst>
        </xdr:cNvPr>
        <xdr:cNvPicPr>
          <a:picLocks noChangeAspect="1" noChangeArrowheads="1"/>
        </xdr:cNvPicPr>
      </xdr:nvPicPr>
      <xdr:blipFill>
        <a:blip xmlns:r="http://schemas.openxmlformats.org/officeDocument/2006/relationships" r:embed="rId2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495300" y="47267812"/>
          <a:ext cx="1781175" cy="158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285750</xdr:colOff>
      <xdr:row>196</xdr:row>
      <xdr:rowOff>304800</xdr:rowOff>
    </xdr:from>
    <xdr:to>
      <xdr:col>4</xdr:col>
      <xdr:colOff>314325</xdr:colOff>
      <xdr:row>199</xdr:row>
      <xdr:rowOff>352425</xdr:rowOff>
    </xdr:to>
    <xdr:pic>
      <xdr:nvPicPr>
        <xdr:cNvPr id="138" name="Image 137" descr="Résultat d’images pour Drapeau taiwan Rond PNG">
          <a:extLst>
            <a:ext uri="{FF2B5EF4-FFF2-40B4-BE49-F238E27FC236}">
              <a16:creationId xmlns:a16="http://schemas.microsoft.com/office/drawing/2014/main" id="{5BF29B01-BD6F-42A4-8E2F-697AA5F77D7C}"/>
            </a:ext>
          </a:extLst>
        </xdr:cNvPr>
        <xdr:cNvPicPr>
          <a:picLocks noChangeAspect="1" noChangeArrowheads="1"/>
        </xdr:cNvPicPr>
      </xdr:nvPicPr>
      <xdr:blipFill>
        <a:blip xmlns:r="http://schemas.openxmlformats.org/officeDocument/2006/relationships" r:embed="rId2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533400" y="78009750"/>
          <a:ext cx="1771650" cy="157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428624</xdr:colOff>
      <xdr:row>175</xdr:row>
      <xdr:rowOff>609599</xdr:rowOff>
    </xdr:from>
    <xdr:to>
      <xdr:col>4</xdr:col>
      <xdr:colOff>123825</xdr:colOff>
      <xdr:row>178</xdr:row>
      <xdr:rowOff>28574</xdr:rowOff>
    </xdr:to>
    <xdr:pic>
      <xdr:nvPicPr>
        <xdr:cNvPr id="139" name="Image 138">
          <a:extLst>
            <a:ext uri="{FF2B5EF4-FFF2-40B4-BE49-F238E27FC236}">
              <a16:creationId xmlns:a16="http://schemas.microsoft.com/office/drawing/2014/main" id="{DC0714D7-6576-4B26-8C98-0882F6EE2D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4" y="68865749"/>
          <a:ext cx="1438276"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457199</xdr:colOff>
      <xdr:row>213</xdr:row>
      <xdr:rowOff>619125</xdr:rowOff>
    </xdr:from>
    <xdr:to>
      <xdr:col>4</xdr:col>
      <xdr:colOff>114299</xdr:colOff>
      <xdr:row>216</xdr:row>
      <xdr:rowOff>28575</xdr:rowOff>
    </xdr:to>
    <xdr:pic>
      <xdr:nvPicPr>
        <xdr:cNvPr id="141" name="Image 140">
          <a:extLst>
            <a:ext uri="{FF2B5EF4-FFF2-40B4-BE49-F238E27FC236}">
              <a16:creationId xmlns:a16="http://schemas.microsoft.com/office/drawing/2014/main" id="{4D57C460-48A7-4194-BC27-40172590E1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49" y="85372575"/>
          <a:ext cx="1400175"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457200</xdr:colOff>
      <xdr:row>219</xdr:row>
      <xdr:rowOff>295275</xdr:rowOff>
    </xdr:from>
    <xdr:to>
      <xdr:col>4</xdr:col>
      <xdr:colOff>123825</xdr:colOff>
      <xdr:row>222</xdr:row>
      <xdr:rowOff>28575</xdr:rowOff>
    </xdr:to>
    <xdr:pic>
      <xdr:nvPicPr>
        <xdr:cNvPr id="142" name="Image 141">
          <a:extLst>
            <a:ext uri="{FF2B5EF4-FFF2-40B4-BE49-F238E27FC236}">
              <a16:creationId xmlns:a16="http://schemas.microsoft.com/office/drawing/2014/main" id="{AAEF87F4-53A4-4782-B5D1-DBEBA21653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87734775"/>
          <a:ext cx="14097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457199</xdr:colOff>
      <xdr:row>240</xdr:row>
      <xdr:rowOff>0</xdr:rowOff>
    </xdr:from>
    <xdr:to>
      <xdr:col>4</xdr:col>
      <xdr:colOff>114299</xdr:colOff>
      <xdr:row>242</xdr:row>
      <xdr:rowOff>47625</xdr:rowOff>
    </xdr:to>
    <xdr:pic>
      <xdr:nvPicPr>
        <xdr:cNvPr id="143" name="Image 142">
          <a:extLst>
            <a:ext uri="{FF2B5EF4-FFF2-40B4-BE49-F238E27FC236}">
              <a16:creationId xmlns:a16="http://schemas.microsoft.com/office/drawing/2014/main" id="{163091E1-54DA-4F32-AC4A-61FF6141010B}"/>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704849" y="97193100"/>
          <a:ext cx="14001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600074</xdr:colOff>
      <xdr:row>229</xdr:row>
      <xdr:rowOff>600075</xdr:rowOff>
    </xdr:from>
    <xdr:to>
      <xdr:col>3</xdr:col>
      <xdr:colOff>371474</xdr:colOff>
      <xdr:row>232</xdr:row>
      <xdr:rowOff>57149</xdr:rowOff>
    </xdr:to>
    <xdr:pic>
      <xdr:nvPicPr>
        <xdr:cNvPr id="145" name="Image 144" descr="Résultat d’images pour drapeau arabie saoudite rond">
          <a:extLst>
            <a:ext uri="{FF2B5EF4-FFF2-40B4-BE49-F238E27FC236}">
              <a16:creationId xmlns:a16="http://schemas.microsoft.com/office/drawing/2014/main" id="{E6F8F85E-29CE-4C63-9089-B876A0EB5525}"/>
            </a:ext>
          </a:extLst>
        </xdr:cNvPr>
        <xdr:cNvPicPr>
          <a:picLocks noChangeAspect="1" noChangeArrowheads="1"/>
        </xdr:cNvPicPr>
      </xdr:nvPicPr>
      <xdr:blipFill>
        <a:blip xmlns:r="http://schemas.openxmlformats.org/officeDocument/2006/relationships" r:embed="rId24"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47724" y="92440125"/>
          <a:ext cx="1133475" cy="981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457200</xdr:colOff>
      <xdr:row>105</xdr:row>
      <xdr:rowOff>276224</xdr:rowOff>
    </xdr:from>
    <xdr:to>
      <xdr:col>4</xdr:col>
      <xdr:colOff>85725</xdr:colOff>
      <xdr:row>108</xdr:row>
      <xdr:rowOff>38099</xdr:rowOff>
    </xdr:to>
    <xdr:pic>
      <xdr:nvPicPr>
        <xdr:cNvPr id="148" name="Image 147">
          <a:extLst>
            <a:ext uri="{FF2B5EF4-FFF2-40B4-BE49-F238E27FC236}">
              <a16:creationId xmlns:a16="http://schemas.microsoft.com/office/drawing/2014/main" id="{6B0B4B61-D256-41FF-AFA2-ED2A6A16936C}"/>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04850" y="38119049"/>
          <a:ext cx="1371600"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542924</xdr:colOff>
      <xdr:row>192</xdr:row>
      <xdr:rowOff>0</xdr:rowOff>
    </xdr:from>
    <xdr:to>
      <xdr:col>4</xdr:col>
      <xdr:colOff>0</xdr:colOff>
      <xdr:row>194</xdr:row>
      <xdr:rowOff>28575</xdr:rowOff>
    </xdr:to>
    <xdr:pic>
      <xdr:nvPicPr>
        <xdr:cNvPr id="149" name="Image 148" descr="Résultat d’images pour Drapeau coree sud Rond PNG">
          <a:extLst>
            <a:ext uri="{FF2B5EF4-FFF2-40B4-BE49-F238E27FC236}">
              <a16:creationId xmlns:a16="http://schemas.microsoft.com/office/drawing/2014/main" id="{22AA16E4-5676-4526-8E1B-BCE97207F6B1}"/>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90574" y="75990450"/>
          <a:ext cx="1200151"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447675</xdr:colOff>
      <xdr:row>148</xdr:row>
      <xdr:rowOff>609600</xdr:rowOff>
    </xdr:from>
    <xdr:to>
      <xdr:col>4</xdr:col>
      <xdr:colOff>114300</xdr:colOff>
      <xdr:row>151</xdr:row>
      <xdr:rowOff>28575</xdr:rowOff>
    </xdr:to>
    <xdr:pic>
      <xdr:nvPicPr>
        <xdr:cNvPr id="151" name="Image 150">
          <a:extLst>
            <a:ext uri="{FF2B5EF4-FFF2-40B4-BE49-F238E27FC236}">
              <a16:creationId xmlns:a16="http://schemas.microsoft.com/office/drawing/2014/main" id="{D74CB032-2A07-4090-8E0E-6137F1D74CAC}"/>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95325" y="56988075"/>
          <a:ext cx="140970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447675</xdr:colOff>
      <xdr:row>153</xdr:row>
      <xdr:rowOff>619126</xdr:rowOff>
    </xdr:from>
    <xdr:to>
      <xdr:col>4</xdr:col>
      <xdr:colOff>142875</xdr:colOff>
      <xdr:row>156</xdr:row>
      <xdr:rowOff>47626</xdr:rowOff>
    </xdr:to>
    <xdr:pic>
      <xdr:nvPicPr>
        <xdr:cNvPr id="152" name="Image 151">
          <a:extLst>
            <a:ext uri="{FF2B5EF4-FFF2-40B4-BE49-F238E27FC236}">
              <a16:creationId xmlns:a16="http://schemas.microsoft.com/office/drawing/2014/main" id="{E5948A6D-B636-4878-8DE6-AB221F22C5B5}"/>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95325" y="59359801"/>
          <a:ext cx="1438275"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571499</xdr:colOff>
      <xdr:row>115</xdr:row>
      <xdr:rowOff>581026</xdr:rowOff>
    </xdr:from>
    <xdr:ext cx="1114425" cy="1028700"/>
    <xdr:pic>
      <xdr:nvPicPr>
        <xdr:cNvPr id="154" name="Image 153" descr="150+ Drawing Of A Japanese Flag Stock Photos, Pictures &amp; Royalty-Free ...">
          <a:extLst>
            <a:ext uri="{FF2B5EF4-FFF2-40B4-BE49-F238E27FC236}">
              <a16:creationId xmlns:a16="http://schemas.microsoft.com/office/drawing/2014/main" id="{08C24769-3895-497E-88FC-B02E87A21C9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19149" y="42824401"/>
          <a:ext cx="1114425" cy="1028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457200</xdr:colOff>
      <xdr:row>181</xdr:row>
      <xdr:rowOff>314325</xdr:rowOff>
    </xdr:from>
    <xdr:to>
      <xdr:col>4</xdr:col>
      <xdr:colOff>114300</xdr:colOff>
      <xdr:row>184</xdr:row>
      <xdr:rowOff>66675</xdr:rowOff>
    </xdr:to>
    <xdr:pic>
      <xdr:nvPicPr>
        <xdr:cNvPr id="156" name="Image 155">
          <a:extLst>
            <a:ext uri="{FF2B5EF4-FFF2-40B4-BE49-F238E27FC236}">
              <a16:creationId xmlns:a16="http://schemas.microsoft.com/office/drawing/2014/main" id="{BB921E10-ABB1-4A81-AEB0-450A915F6181}"/>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04850" y="71256525"/>
          <a:ext cx="1400175"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609600</xdr:colOff>
      <xdr:row>234</xdr:row>
      <xdr:rowOff>600075</xdr:rowOff>
    </xdr:from>
    <xdr:to>
      <xdr:col>3</xdr:col>
      <xdr:colOff>352425</xdr:colOff>
      <xdr:row>237</xdr:row>
      <xdr:rowOff>57149</xdr:rowOff>
    </xdr:to>
    <xdr:pic>
      <xdr:nvPicPr>
        <xdr:cNvPr id="157" name="Image 156" descr="Résultat d’images pour drapeau arabie saoudite rond">
          <a:extLst>
            <a:ext uri="{FF2B5EF4-FFF2-40B4-BE49-F238E27FC236}">
              <a16:creationId xmlns:a16="http://schemas.microsoft.com/office/drawing/2014/main" id="{BE5430C6-EECE-40C1-A6A5-8C6064E07717}"/>
            </a:ext>
          </a:extLst>
        </xdr:cNvPr>
        <xdr:cNvPicPr>
          <a:picLocks noChangeAspect="1" noChangeArrowheads="1"/>
        </xdr:cNvPicPr>
      </xdr:nvPicPr>
      <xdr:blipFill>
        <a:blip xmlns:r="http://schemas.openxmlformats.org/officeDocument/2006/relationships" r:embed="rId24"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57250" y="94802325"/>
          <a:ext cx="1104900" cy="981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466724</xdr:colOff>
      <xdr:row>224</xdr:row>
      <xdr:rowOff>609600</xdr:rowOff>
    </xdr:from>
    <xdr:to>
      <xdr:col>4</xdr:col>
      <xdr:colOff>104775</xdr:colOff>
      <xdr:row>227</xdr:row>
      <xdr:rowOff>19050</xdr:rowOff>
    </xdr:to>
    <xdr:pic>
      <xdr:nvPicPr>
        <xdr:cNvPr id="158" name="Image 157">
          <a:extLst>
            <a:ext uri="{FF2B5EF4-FFF2-40B4-BE49-F238E27FC236}">
              <a16:creationId xmlns:a16="http://schemas.microsoft.com/office/drawing/2014/main" id="{3DD124FB-2DB2-4997-B837-B3F123AE54A3}"/>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14374" y="90087450"/>
          <a:ext cx="1381126"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561975</xdr:colOff>
      <xdr:row>164</xdr:row>
      <xdr:rowOff>0</xdr:rowOff>
    </xdr:from>
    <xdr:to>
      <xdr:col>3</xdr:col>
      <xdr:colOff>342901</xdr:colOff>
      <xdr:row>166</xdr:row>
      <xdr:rowOff>28575</xdr:rowOff>
    </xdr:to>
    <xdr:pic>
      <xdr:nvPicPr>
        <xdr:cNvPr id="159" name="Image 158" descr="Résultat d’images pour Drapeau coree sud Rond PNG">
          <a:extLst>
            <a:ext uri="{FF2B5EF4-FFF2-40B4-BE49-F238E27FC236}">
              <a16:creationId xmlns:a16="http://schemas.microsoft.com/office/drawing/2014/main" id="{EC3CBE90-E590-4A27-B235-00310E8B6F4A}"/>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809625" y="61741050"/>
          <a:ext cx="1143001"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638175</xdr:colOff>
      <xdr:row>110</xdr:row>
      <xdr:rowOff>638175</xdr:rowOff>
    </xdr:from>
    <xdr:to>
      <xdr:col>3</xdr:col>
      <xdr:colOff>276225</xdr:colOff>
      <xdr:row>113</xdr:row>
      <xdr:rowOff>19050</xdr:rowOff>
    </xdr:to>
    <xdr:pic>
      <xdr:nvPicPr>
        <xdr:cNvPr id="161" name="Image 160" descr="Résultat d’images pour Drapeau malaisie rond">
          <a:extLst>
            <a:ext uri="{FF2B5EF4-FFF2-40B4-BE49-F238E27FC236}">
              <a16:creationId xmlns:a16="http://schemas.microsoft.com/office/drawing/2014/main" id="{ED7D2829-35C5-4A8D-AFE8-6AB469A50F08}"/>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885825" y="40519350"/>
          <a:ext cx="100012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466726</xdr:colOff>
      <xdr:row>143</xdr:row>
      <xdr:rowOff>276224</xdr:rowOff>
    </xdr:from>
    <xdr:to>
      <xdr:col>4</xdr:col>
      <xdr:colOff>123825</xdr:colOff>
      <xdr:row>146</xdr:row>
      <xdr:rowOff>57149</xdr:rowOff>
    </xdr:to>
    <xdr:pic>
      <xdr:nvPicPr>
        <xdr:cNvPr id="163" name="Image 162">
          <a:extLst>
            <a:ext uri="{FF2B5EF4-FFF2-40B4-BE49-F238E27FC236}">
              <a16:creationId xmlns:a16="http://schemas.microsoft.com/office/drawing/2014/main" id="{90545AA7-CA16-405F-95C4-B1C8CAAF7F4E}"/>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14376" y="54616349"/>
          <a:ext cx="14001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152400</xdr:colOff>
      <xdr:row>120</xdr:row>
      <xdr:rowOff>504826</xdr:rowOff>
    </xdr:from>
    <xdr:to>
      <xdr:col>4</xdr:col>
      <xdr:colOff>352425</xdr:colOff>
      <xdr:row>123</xdr:row>
      <xdr:rowOff>123826</xdr:rowOff>
    </xdr:to>
    <xdr:pic>
      <xdr:nvPicPr>
        <xdr:cNvPr id="164" name="Image 163" descr="Résultat d’images pour drapeau turquie rond">
          <a:extLst>
            <a:ext uri="{FF2B5EF4-FFF2-40B4-BE49-F238E27FC236}">
              <a16:creationId xmlns:a16="http://schemas.microsoft.com/office/drawing/2014/main" id="{7E718E8A-4561-46AC-8FE6-71C94D5A26EA}"/>
            </a:ext>
          </a:extLst>
        </xdr:cNvPr>
        <xdr:cNvPicPr>
          <a:picLocks noChangeAspect="1" noChangeArrowheads="1"/>
        </xdr:cNvPicPr>
      </xdr:nvPicPr>
      <xdr:blipFill>
        <a:blip xmlns:r="http://schemas.openxmlformats.org/officeDocument/2006/relationships" r:embed="rId19"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400050" y="45110401"/>
          <a:ext cx="19431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619125</xdr:colOff>
      <xdr:row>259</xdr:row>
      <xdr:rowOff>0</xdr:rowOff>
    </xdr:from>
    <xdr:to>
      <xdr:col>3</xdr:col>
      <xdr:colOff>47626</xdr:colOff>
      <xdr:row>259</xdr:row>
      <xdr:rowOff>457201</xdr:rowOff>
    </xdr:to>
    <xdr:pic>
      <xdr:nvPicPr>
        <xdr:cNvPr id="166" name="Image 165" descr="150+ Drawing Of A Japanese Flag Stock Photos, Pictures &amp; Royalty-Free ...">
          <a:extLst>
            <a:ext uri="{FF2B5EF4-FFF2-40B4-BE49-F238E27FC236}">
              <a16:creationId xmlns:a16="http://schemas.microsoft.com/office/drawing/2014/main" id="{DCCEC5AE-679D-4667-83F6-59A6E635214F}"/>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866775" y="104317800"/>
          <a:ext cx="790576" cy="457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476250</xdr:colOff>
      <xdr:row>276</xdr:row>
      <xdr:rowOff>19050</xdr:rowOff>
    </xdr:from>
    <xdr:to>
      <xdr:col>3</xdr:col>
      <xdr:colOff>171451</xdr:colOff>
      <xdr:row>277</xdr:row>
      <xdr:rowOff>0</xdr:rowOff>
    </xdr:to>
    <xdr:pic>
      <xdr:nvPicPr>
        <xdr:cNvPr id="25" name="Image 24">
          <a:extLst>
            <a:ext uri="{FF2B5EF4-FFF2-40B4-BE49-F238E27FC236}">
              <a16:creationId xmlns:a16="http://schemas.microsoft.com/office/drawing/2014/main" id="{67C77702-D1AE-430B-9135-F254251DB69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23900" y="112433100"/>
          <a:ext cx="1057276"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647699</xdr:colOff>
      <xdr:row>277</xdr:row>
      <xdr:rowOff>1</xdr:rowOff>
    </xdr:from>
    <xdr:to>
      <xdr:col>2</xdr:col>
      <xdr:colOff>714374</xdr:colOff>
      <xdr:row>278</xdr:row>
      <xdr:rowOff>1</xdr:rowOff>
    </xdr:to>
    <xdr:pic>
      <xdr:nvPicPr>
        <xdr:cNvPr id="26" name="Image 25" descr="Résultat d’images pour Drapeau usa Rond PNG">
          <a:extLst>
            <a:ext uri="{FF2B5EF4-FFF2-40B4-BE49-F238E27FC236}">
              <a16:creationId xmlns:a16="http://schemas.microsoft.com/office/drawing/2014/main" id="{3AE0E215-158D-4FF7-8F1F-0E0DC661E5B5}"/>
            </a:ext>
          </a:extLst>
        </xdr:cNvPr>
        <xdr:cNvPicPr>
          <a:picLocks noChangeAspect="1" noChangeArrowheads="1"/>
        </xdr:cNvPicPr>
      </xdr:nvPicPr>
      <xdr:blipFill>
        <a:blip xmlns:r="http://schemas.openxmlformats.org/officeDocument/2006/relationships" r:embed="rId26" cstate="print">
          <a:clrChange>
            <a:clrFrom>
              <a:srgbClr val="EEEEEE"/>
            </a:clrFrom>
            <a:clrTo>
              <a:srgbClr val="EEEEEE">
                <a:alpha val="0"/>
              </a:srgbClr>
            </a:clrTo>
          </a:clrChange>
          <a:extLst>
            <a:ext uri="{28A0092B-C50C-407E-A947-70E740481C1C}">
              <a14:useLocalDpi xmlns:a14="http://schemas.microsoft.com/office/drawing/2010/main" val="0"/>
            </a:ext>
          </a:extLst>
        </a:blip>
        <a:srcRect/>
        <a:stretch>
          <a:fillRect/>
        </a:stretch>
      </xdr:blipFill>
      <xdr:spPr bwMode="auto">
        <a:xfrm>
          <a:off x="895349" y="112890301"/>
          <a:ext cx="71437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476250</xdr:colOff>
      <xdr:row>278</xdr:row>
      <xdr:rowOff>9525</xdr:rowOff>
    </xdr:from>
    <xdr:to>
      <xdr:col>3</xdr:col>
      <xdr:colOff>171451</xdr:colOff>
      <xdr:row>278</xdr:row>
      <xdr:rowOff>466725</xdr:rowOff>
    </xdr:to>
    <xdr:pic>
      <xdr:nvPicPr>
        <xdr:cNvPr id="46" name="Image 45">
          <a:extLst>
            <a:ext uri="{FF2B5EF4-FFF2-40B4-BE49-F238E27FC236}">
              <a16:creationId xmlns:a16="http://schemas.microsoft.com/office/drawing/2014/main" id="{4B846162-0647-4CAD-86FC-6D955A5739B2}"/>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23900" y="113376075"/>
          <a:ext cx="1057276"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485775</xdr:colOff>
      <xdr:row>311</xdr:row>
      <xdr:rowOff>466725</xdr:rowOff>
    </xdr:from>
    <xdr:to>
      <xdr:col>3</xdr:col>
      <xdr:colOff>180976</xdr:colOff>
      <xdr:row>312</xdr:row>
      <xdr:rowOff>447675</xdr:rowOff>
    </xdr:to>
    <xdr:pic>
      <xdr:nvPicPr>
        <xdr:cNvPr id="94" name="Image 93">
          <a:extLst>
            <a:ext uri="{FF2B5EF4-FFF2-40B4-BE49-F238E27FC236}">
              <a16:creationId xmlns:a16="http://schemas.microsoft.com/office/drawing/2014/main" id="{8A5B591A-2DEC-4887-A074-68BE3E5467F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33425" y="129549525"/>
          <a:ext cx="1057276"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495300</xdr:colOff>
      <xdr:row>278</xdr:row>
      <xdr:rowOff>466725</xdr:rowOff>
    </xdr:from>
    <xdr:to>
      <xdr:col>3</xdr:col>
      <xdr:colOff>152400</xdr:colOff>
      <xdr:row>279</xdr:row>
      <xdr:rowOff>455294</xdr:rowOff>
    </xdr:to>
    <xdr:pic>
      <xdr:nvPicPr>
        <xdr:cNvPr id="95" name="Image 94">
          <a:extLst>
            <a:ext uri="{FF2B5EF4-FFF2-40B4-BE49-F238E27FC236}">
              <a16:creationId xmlns:a16="http://schemas.microsoft.com/office/drawing/2014/main" id="{79BF491F-F255-456D-B201-4B6552DB9E6D}"/>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42950" y="114309525"/>
          <a:ext cx="1019175" cy="46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504825</xdr:colOff>
      <xdr:row>300</xdr:row>
      <xdr:rowOff>466725</xdr:rowOff>
    </xdr:from>
    <xdr:to>
      <xdr:col>3</xdr:col>
      <xdr:colOff>161925</xdr:colOff>
      <xdr:row>301</xdr:row>
      <xdr:rowOff>455294</xdr:rowOff>
    </xdr:to>
    <xdr:pic>
      <xdr:nvPicPr>
        <xdr:cNvPr id="96" name="Image 95">
          <a:extLst>
            <a:ext uri="{FF2B5EF4-FFF2-40B4-BE49-F238E27FC236}">
              <a16:creationId xmlns:a16="http://schemas.microsoft.com/office/drawing/2014/main" id="{0D668C99-6CAD-4630-B1AD-350F576C2F3A}"/>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52475" y="124310775"/>
          <a:ext cx="1019175" cy="46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504825</xdr:colOff>
      <xdr:row>302</xdr:row>
      <xdr:rowOff>457200</xdr:rowOff>
    </xdr:from>
    <xdr:to>
      <xdr:col>3</xdr:col>
      <xdr:colOff>161925</xdr:colOff>
      <xdr:row>303</xdr:row>
      <xdr:rowOff>445769</xdr:rowOff>
    </xdr:to>
    <xdr:pic>
      <xdr:nvPicPr>
        <xdr:cNvPr id="97" name="Image 96">
          <a:extLst>
            <a:ext uri="{FF2B5EF4-FFF2-40B4-BE49-F238E27FC236}">
              <a16:creationId xmlns:a16="http://schemas.microsoft.com/office/drawing/2014/main" id="{65450FD3-2062-409F-8B4C-9D6C4BA48DEC}"/>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52475" y="125253750"/>
          <a:ext cx="1019175" cy="46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280</xdr:row>
      <xdr:rowOff>19050</xdr:rowOff>
    </xdr:from>
    <xdr:to>
      <xdr:col>3</xdr:col>
      <xdr:colOff>0</xdr:colOff>
      <xdr:row>280</xdr:row>
      <xdr:rowOff>447675</xdr:rowOff>
    </xdr:to>
    <xdr:pic>
      <xdr:nvPicPr>
        <xdr:cNvPr id="98" name="Image 97">
          <a:extLst>
            <a:ext uri="{FF2B5EF4-FFF2-40B4-BE49-F238E27FC236}">
              <a16:creationId xmlns:a16="http://schemas.microsoft.com/office/drawing/2014/main" id="{78F69FB2-3C99-40C8-BF22-2813197862EB}"/>
            </a:ext>
          </a:extLst>
        </xdr:cNvPr>
        <xdr:cNvPicPr>
          <a:picLocks noChangeAspect="1"/>
        </xdr:cNvPicPr>
      </xdr:nvPicPr>
      <xdr:blipFill>
        <a:blip xmlns:r="http://schemas.openxmlformats.org/officeDocument/2006/relationships" r:embed="rId27">
          <a:clrChange>
            <a:clrFrom>
              <a:srgbClr val="F1F1F1"/>
            </a:clrFrom>
            <a:clrTo>
              <a:srgbClr val="F1F1F1">
                <a:alpha val="0"/>
              </a:srgbClr>
            </a:clrTo>
          </a:clrChange>
        </a:blip>
        <a:stretch>
          <a:fillRect/>
        </a:stretch>
      </xdr:blipFill>
      <xdr:spPr>
        <a:xfrm>
          <a:off x="895350" y="113861850"/>
          <a:ext cx="714375" cy="428625"/>
        </a:xfrm>
        <a:prstGeom prst="rect">
          <a:avLst/>
        </a:prstGeom>
      </xdr:spPr>
    </xdr:pic>
    <xdr:clientData/>
  </xdr:twoCellAnchor>
  <xdr:twoCellAnchor editAs="oneCell">
    <xdr:from>
      <xdr:col>2</xdr:col>
      <xdr:colOff>0</xdr:colOff>
      <xdr:row>308</xdr:row>
      <xdr:rowOff>0</xdr:rowOff>
    </xdr:from>
    <xdr:to>
      <xdr:col>3</xdr:col>
      <xdr:colOff>0</xdr:colOff>
      <xdr:row>308</xdr:row>
      <xdr:rowOff>428625</xdr:rowOff>
    </xdr:to>
    <xdr:pic>
      <xdr:nvPicPr>
        <xdr:cNvPr id="99" name="Image 98">
          <a:extLst>
            <a:ext uri="{FF2B5EF4-FFF2-40B4-BE49-F238E27FC236}">
              <a16:creationId xmlns:a16="http://schemas.microsoft.com/office/drawing/2014/main" id="{EFB39526-828D-432B-ACF6-26E013927DD3}"/>
            </a:ext>
          </a:extLst>
        </xdr:cNvPr>
        <xdr:cNvPicPr>
          <a:picLocks noChangeAspect="1"/>
        </xdr:cNvPicPr>
      </xdr:nvPicPr>
      <xdr:blipFill>
        <a:blip xmlns:r="http://schemas.openxmlformats.org/officeDocument/2006/relationships" r:embed="rId27">
          <a:clrChange>
            <a:clrFrom>
              <a:srgbClr val="F1F1F1"/>
            </a:clrFrom>
            <a:clrTo>
              <a:srgbClr val="F1F1F1">
                <a:alpha val="0"/>
              </a:srgbClr>
            </a:clrTo>
          </a:clrChange>
        </a:blip>
        <a:stretch>
          <a:fillRect/>
        </a:stretch>
      </xdr:blipFill>
      <xdr:spPr>
        <a:xfrm>
          <a:off x="895350" y="127654050"/>
          <a:ext cx="714375" cy="428625"/>
        </a:xfrm>
        <a:prstGeom prst="rect">
          <a:avLst/>
        </a:prstGeom>
      </xdr:spPr>
    </xdr:pic>
    <xdr:clientData/>
  </xdr:twoCellAnchor>
  <xdr:twoCellAnchor editAs="oneCell">
    <xdr:from>
      <xdr:col>2</xdr:col>
      <xdr:colOff>0</xdr:colOff>
      <xdr:row>319</xdr:row>
      <xdr:rowOff>0</xdr:rowOff>
    </xdr:from>
    <xdr:to>
      <xdr:col>3</xdr:col>
      <xdr:colOff>0</xdr:colOff>
      <xdr:row>319</xdr:row>
      <xdr:rowOff>428625</xdr:rowOff>
    </xdr:to>
    <xdr:pic>
      <xdr:nvPicPr>
        <xdr:cNvPr id="100" name="Image 99">
          <a:extLst>
            <a:ext uri="{FF2B5EF4-FFF2-40B4-BE49-F238E27FC236}">
              <a16:creationId xmlns:a16="http://schemas.microsoft.com/office/drawing/2014/main" id="{ED447B20-580D-4568-93EF-E10D0739C1F3}"/>
            </a:ext>
          </a:extLst>
        </xdr:cNvPr>
        <xdr:cNvPicPr>
          <a:picLocks noChangeAspect="1"/>
        </xdr:cNvPicPr>
      </xdr:nvPicPr>
      <xdr:blipFill>
        <a:blip xmlns:r="http://schemas.openxmlformats.org/officeDocument/2006/relationships" r:embed="rId27">
          <a:clrChange>
            <a:clrFrom>
              <a:srgbClr val="F1F1F1"/>
            </a:clrFrom>
            <a:clrTo>
              <a:srgbClr val="F1F1F1">
                <a:alpha val="0"/>
              </a:srgbClr>
            </a:clrTo>
          </a:clrChange>
        </a:blip>
        <a:stretch>
          <a:fillRect/>
        </a:stretch>
      </xdr:blipFill>
      <xdr:spPr>
        <a:xfrm>
          <a:off x="895350" y="132416550"/>
          <a:ext cx="714375" cy="428625"/>
        </a:xfrm>
        <a:prstGeom prst="rect">
          <a:avLst/>
        </a:prstGeom>
      </xdr:spPr>
    </xdr:pic>
    <xdr:clientData/>
  </xdr:twoCellAnchor>
  <xdr:twoCellAnchor editAs="oneCell">
    <xdr:from>
      <xdr:col>2</xdr:col>
      <xdr:colOff>0</xdr:colOff>
      <xdr:row>327</xdr:row>
      <xdr:rowOff>0</xdr:rowOff>
    </xdr:from>
    <xdr:to>
      <xdr:col>3</xdr:col>
      <xdr:colOff>0</xdr:colOff>
      <xdr:row>327</xdr:row>
      <xdr:rowOff>428625</xdr:rowOff>
    </xdr:to>
    <xdr:pic>
      <xdr:nvPicPr>
        <xdr:cNvPr id="101" name="Image 100">
          <a:extLst>
            <a:ext uri="{FF2B5EF4-FFF2-40B4-BE49-F238E27FC236}">
              <a16:creationId xmlns:a16="http://schemas.microsoft.com/office/drawing/2014/main" id="{444DFC04-8045-45BE-A02C-2A1869EF08B1}"/>
            </a:ext>
          </a:extLst>
        </xdr:cNvPr>
        <xdr:cNvPicPr>
          <a:picLocks noChangeAspect="1"/>
        </xdr:cNvPicPr>
      </xdr:nvPicPr>
      <xdr:blipFill>
        <a:blip xmlns:r="http://schemas.openxmlformats.org/officeDocument/2006/relationships" r:embed="rId27">
          <a:clrChange>
            <a:clrFrom>
              <a:srgbClr val="F1F1F1"/>
            </a:clrFrom>
            <a:clrTo>
              <a:srgbClr val="F1F1F1">
                <a:alpha val="0"/>
              </a:srgbClr>
            </a:clrTo>
          </a:clrChange>
        </a:blip>
        <a:stretch>
          <a:fillRect/>
        </a:stretch>
      </xdr:blipFill>
      <xdr:spPr>
        <a:xfrm>
          <a:off x="895350" y="136702800"/>
          <a:ext cx="714375" cy="428625"/>
        </a:xfrm>
        <a:prstGeom prst="rect">
          <a:avLst/>
        </a:prstGeom>
      </xdr:spPr>
    </xdr:pic>
    <xdr:clientData/>
  </xdr:twoCellAnchor>
  <xdr:twoCellAnchor editAs="oneCell">
    <xdr:from>
      <xdr:col>1</xdr:col>
      <xdr:colOff>466725</xdr:colOff>
      <xdr:row>281</xdr:row>
      <xdr:rowOff>9525</xdr:rowOff>
    </xdr:from>
    <xdr:to>
      <xdr:col>3</xdr:col>
      <xdr:colOff>161925</xdr:colOff>
      <xdr:row>281</xdr:row>
      <xdr:rowOff>474344</xdr:rowOff>
    </xdr:to>
    <xdr:pic>
      <xdr:nvPicPr>
        <xdr:cNvPr id="102" name="Image 101">
          <a:extLst>
            <a:ext uri="{FF2B5EF4-FFF2-40B4-BE49-F238E27FC236}">
              <a16:creationId xmlns:a16="http://schemas.microsoft.com/office/drawing/2014/main" id="{19C1DB4B-44A8-4950-9AB3-FEB49DA4438E}"/>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14375" y="114804825"/>
          <a:ext cx="1057275" cy="46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571500</xdr:colOff>
      <xdr:row>281</xdr:row>
      <xdr:rowOff>466725</xdr:rowOff>
    </xdr:from>
    <xdr:to>
      <xdr:col>3</xdr:col>
      <xdr:colOff>66675</xdr:colOff>
      <xdr:row>282</xdr:row>
      <xdr:rowOff>462915</xdr:rowOff>
    </xdr:to>
    <xdr:pic>
      <xdr:nvPicPr>
        <xdr:cNvPr id="103" name="Image 102" descr="Résultat d’images pour Drapeau Eau">
          <a:extLst>
            <a:ext uri="{FF2B5EF4-FFF2-40B4-BE49-F238E27FC236}">
              <a16:creationId xmlns:a16="http://schemas.microsoft.com/office/drawing/2014/main" id="{A3C4B499-48C2-431C-9A92-316E47FF42AE}"/>
            </a:ext>
          </a:extLst>
        </xdr:cNvPr>
        <xdr:cNvPicPr>
          <a:picLocks noChangeAspect="1" noChangeArrowheads="1"/>
        </xdr:cNvPicPr>
      </xdr:nvPicPr>
      <xdr:blipFill>
        <a:blip xmlns:r="http://schemas.openxmlformats.org/officeDocument/2006/relationships" r:embed="rId28"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19150" y="115262025"/>
          <a:ext cx="857250" cy="472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571500</xdr:colOff>
      <xdr:row>284</xdr:row>
      <xdr:rowOff>457200</xdr:rowOff>
    </xdr:from>
    <xdr:to>
      <xdr:col>3</xdr:col>
      <xdr:colOff>66675</xdr:colOff>
      <xdr:row>285</xdr:row>
      <xdr:rowOff>453390</xdr:rowOff>
    </xdr:to>
    <xdr:pic>
      <xdr:nvPicPr>
        <xdr:cNvPr id="104" name="Image 103" descr="Résultat d’images pour Drapeau Eau">
          <a:extLst>
            <a:ext uri="{FF2B5EF4-FFF2-40B4-BE49-F238E27FC236}">
              <a16:creationId xmlns:a16="http://schemas.microsoft.com/office/drawing/2014/main" id="{21974116-37F7-4180-B1F2-B3F516CF6718}"/>
            </a:ext>
          </a:extLst>
        </xdr:cNvPr>
        <xdr:cNvPicPr>
          <a:picLocks noChangeAspect="1" noChangeArrowheads="1"/>
        </xdr:cNvPicPr>
      </xdr:nvPicPr>
      <xdr:blipFill>
        <a:blip xmlns:r="http://schemas.openxmlformats.org/officeDocument/2006/relationships" r:embed="rId28"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19150" y="116681250"/>
          <a:ext cx="857250" cy="472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571500</xdr:colOff>
      <xdr:row>304</xdr:row>
      <xdr:rowOff>466725</xdr:rowOff>
    </xdr:from>
    <xdr:to>
      <xdr:col>3</xdr:col>
      <xdr:colOff>66675</xdr:colOff>
      <xdr:row>305</xdr:row>
      <xdr:rowOff>462915</xdr:rowOff>
    </xdr:to>
    <xdr:pic>
      <xdr:nvPicPr>
        <xdr:cNvPr id="105" name="Image 104" descr="Résultat d’images pour Drapeau Eau">
          <a:extLst>
            <a:ext uri="{FF2B5EF4-FFF2-40B4-BE49-F238E27FC236}">
              <a16:creationId xmlns:a16="http://schemas.microsoft.com/office/drawing/2014/main" id="{FD312734-2B27-456A-BABA-1FBB65CDD183}"/>
            </a:ext>
          </a:extLst>
        </xdr:cNvPr>
        <xdr:cNvPicPr>
          <a:picLocks noChangeAspect="1" noChangeArrowheads="1"/>
        </xdr:cNvPicPr>
      </xdr:nvPicPr>
      <xdr:blipFill>
        <a:blip xmlns:r="http://schemas.openxmlformats.org/officeDocument/2006/relationships" r:embed="rId28"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19150" y="126215775"/>
          <a:ext cx="857250" cy="472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571500</xdr:colOff>
      <xdr:row>320</xdr:row>
      <xdr:rowOff>466725</xdr:rowOff>
    </xdr:from>
    <xdr:to>
      <xdr:col>3</xdr:col>
      <xdr:colOff>66675</xdr:colOff>
      <xdr:row>321</xdr:row>
      <xdr:rowOff>462915</xdr:rowOff>
    </xdr:to>
    <xdr:pic>
      <xdr:nvPicPr>
        <xdr:cNvPr id="106" name="Image 105" descr="Résultat d’images pour Drapeau Eau">
          <a:extLst>
            <a:ext uri="{FF2B5EF4-FFF2-40B4-BE49-F238E27FC236}">
              <a16:creationId xmlns:a16="http://schemas.microsoft.com/office/drawing/2014/main" id="{03F16120-275C-4AD7-9C66-E2C3C501CB17}"/>
            </a:ext>
          </a:extLst>
        </xdr:cNvPr>
        <xdr:cNvPicPr>
          <a:picLocks noChangeAspect="1" noChangeArrowheads="1"/>
        </xdr:cNvPicPr>
      </xdr:nvPicPr>
      <xdr:blipFill>
        <a:blip xmlns:r="http://schemas.openxmlformats.org/officeDocument/2006/relationships" r:embed="rId28"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19150" y="133835775"/>
          <a:ext cx="857250" cy="472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609600</xdr:colOff>
      <xdr:row>282</xdr:row>
      <xdr:rowOff>457200</xdr:rowOff>
    </xdr:from>
    <xdr:to>
      <xdr:col>3</xdr:col>
      <xdr:colOff>47625</xdr:colOff>
      <xdr:row>284</xdr:row>
      <xdr:rowOff>0</xdr:rowOff>
    </xdr:to>
    <xdr:pic>
      <xdr:nvPicPr>
        <xdr:cNvPr id="107" name="Image 106" descr="Résultat d’images pour drapeau arabie saoudite rond">
          <a:extLst>
            <a:ext uri="{FF2B5EF4-FFF2-40B4-BE49-F238E27FC236}">
              <a16:creationId xmlns:a16="http://schemas.microsoft.com/office/drawing/2014/main" id="{1BD1744B-0D72-477B-91FB-C6A8B4E12D0A}"/>
            </a:ext>
          </a:extLst>
        </xdr:cNvPr>
        <xdr:cNvPicPr>
          <a:picLocks noChangeAspect="1" noChangeArrowheads="1"/>
        </xdr:cNvPicPr>
      </xdr:nvPicPr>
      <xdr:blipFill>
        <a:blip xmlns:r="http://schemas.openxmlformats.org/officeDocument/2006/relationships" r:embed="rId24"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57250" y="115728750"/>
          <a:ext cx="800100"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619125</xdr:colOff>
      <xdr:row>310</xdr:row>
      <xdr:rowOff>457200</xdr:rowOff>
    </xdr:from>
    <xdr:to>
      <xdr:col>3</xdr:col>
      <xdr:colOff>57150</xdr:colOff>
      <xdr:row>312</xdr:row>
      <xdr:rowOff>0</xdr:rowOff>
    </xdr:to>
    <xdr:pic>
      <xdr:nvPicPr>
        <xdr:cNvPr id="115" name="Image 114" descr="Résultat d’images pour drapeau arabie saoudite rond">
          <a:extLst>
            <a:ext uri="{FF2B5EF4-FFF2-40B4-BE49-F238E27FC236}">
              <a16:creationId xmlns:a16="http://schemas.microsoft.com/office/drawing/2014/main" id="{1CE5D186-19EA-4406-A1FD-4279716A4BC4}"/>
            </a:ext>
          </a:extLst>
        </xdr:cNvPr>
        <xdr:cNvPicPr>
          <a:picLocks noChangeAspect="1" noChangeArrowheads="1"/>
        </xdr:cNvPicPr>
      </xdr:nvPicPr>
      <xdr:blipFill>
        <a:blip xmlns:r="http://schemas.openxmlformats.org/officeDocument/2006/relationships" r:embed="rId24"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66775" y="129063750"/>
          <a:ext cx="800100"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485775</xdr:colOff>
      <xdr:row>283</xdr:row>
      <xdr:rowOff>466725</xdr:rowOff>
    </xdr:from>
    <xdr:to>
      <xdr:col>3</xdr:col>
      <xdr:colOff>161925</xdr:colOff>
      <xdr:row>284</xdr:row>
      <xdr:rowOff>455295</xdr:rowOff>
    </xdr:to>
    <xdr:pic>
      <xdr:nvPicPr>
        <xdr:cNvPr id="116" name="Image 115">
          <a:extLst>
            <a:ext uri="{FF2B5EF4-FFF2-40B4-BE49-F238E27FC236}">
              <a16:creationId xmlns:a16="http://schemas.microsoft.com/office/drawing/2014/main" id="{D356A94E-1D36-491C-8932-DD5292B4DE32}"/>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733425" y="116214525"/>
          <a:ext cx="1038225"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485775</xdr:colOff>
      <xdr:row>316</xdr:row>
      <xdr:rowOff>9525</xdr:rowOff>
    </xdr:from>
    <xdr:to>
      <xdr:col>3</xdr:col>
      <xdr:colOff>161925</xdr:colOff>
      <xdr:row>316</xdr:row>
      <xdr:rowOff>474345</xdr:rowOff>
    </xdr:to>
    <xdr:pic>
      <xdr:nvPicPr>
        <xdr:cNvPr id="117" name="Image 116">
          <a:extLst>
            <a:ext uri="{FF2B5EF4-FFF2-40B4-BE49-F238E27FC236}">
              <a16:creationId xmlns:a16="http://schemas.microsoft.com/office/drawing/2014/main" id="{7BFF2E62-8FE8-4BDF-9D9F-B293E0097BA9}"/>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733425" y="131473575"/>
          <a:ext cx="1038225"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476250</xdr:colOff>
      <xdr:row>325</xdr:row>
      <xdr:rowOff>466725</xdr:rowOff>
    </xdr:from>
    <xdr:to>
      <xdr:col>3</xdr:col>
      <xdr:colOff>152400</xdr:colOff>
      <xdr:row>326</xdr:row>
      <xdr:rowOff>455295</xdr:rowOff>
    </xdr:to>
    <xdr:pic>
      <xdr:nvPicPr>
        <xdr:cNvPr id="118" name="Image 117">
          <a:extLst>
            <a:ext uri="{FF2B5EF4-FFF2-40B4-BE49-F238E27FC236}">
              <a16:creationId xmlns:a16="http://schemas.microsoft.com/office/drawing/2014/main" id="{CFD18039-5A21-4068-BA72-07802A9E7DA5}"/>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723900" y="136217025"/>
          <a:ext cx="1038225"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628650</xdr:colOff>
      <xdr:row>286</xdr:row>
      <xdr:rowOff>0</xdr:rowOff>
    </xdr:from>
    <xdr:to>
      <xdr:col>3</xdr:col>
      <xdr:colOff>28575</xdr:colOff>
      <xdr:row>286</xdr:row>
      <xdr:rowOff>438150</xdr:rowOff>
    </xdr:to>
    <xdr:pic>
      <xdr:nvPicPr>
        <xdr:cNvPr id="119" name="Image 118" descr="Résultat d’images pour Drapeau malaisie rond">
          <a:extLst>
            <a:ext uri="{FF2B5EF4-FFF2-40B4-BE49-F238E27FC236}">
              <a16:creationId xmlns:a16="http://schemas.microsoft.com/office/drawing/2014/main" id="{3249F9AD-4DAB-49C6-A0FB-E0337D46FCAB}"/>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876300" y="117176550"/>
          <a:ext cx="7620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292</xdr:row>
      <xdr:rowOff>0</xdr:rowOff>
    </xdr:from>
    <xdr:to>
      <xdr:col>3</xdr:col>
      <xdr:colOff>28575</xdr:colOff>
      <xdr:row>292</xdr:row>
      <xdr:rowOff>438150</xdr:rowOff>
    </xdr:to>
    <xdr:pic>
      <xdr:nvPicPr>
        <xdr:cNvPr id="120" name="Image 119" descr="Résultat d’images pour Drapeau malaisie rond">
          <a:extLst>
            <a:ext uri="{FF2B5EF4-FFF2-40B4-BE49-F238E27FC236}">
              <a16:creationId xmlns:a16="http://schemas.microsoft.com/office/drawing/2014/main" id="{C2CE9246-A4D0-4D64-954C-D0A3475C3A4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895350" y="120034050"/>
          <a:ext cx="7429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294</xdr:row>
      <xdr:rowOff>0</xdr:rowOff>
    </xdr:from>
    <xdr:to>
      <xdr:col>3</xdr:col>
      <xdr:colOff>28575</xdr:colOff>
      <xdr:row>294</xdr:row>
      <xdr:rowOff>438150</xdr:rowOff>
    </xdr:to>
    <xdr:pic>
      <xdr:nvPicPr>
        <xdr:cNvPr id="121" name="Image 120" descr="Résultat d’images pour Drapeau malaisie rond">
          <a:extLst>
            <a:ext uri="{FF2B5EF4-FFF2-40B4-BE49-F238E27FC236}">
              <a16:creationId xmlns:a16="http://schemas.microsoft.com/office/drawing/2014/main" id="{A6BDBEF2-BC68-496C-89FE-587B94AE6D2A}"/>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895350" y="120986550"/>
          <a:ext cx="7429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287</xdr:row>
      <xdr:rowOff>0</xdr:rowOff>
    </xdr:from>
    <xdr:to>
      <xdr:col>3</xdr:col>
      <xdr:colOff>0</xdr:colOff>
      <xdr:row>288</xdr:row>
      <xdr:rowOff>0</xdr:rowOff>
    </xdr:to>
    <xdr:pic>
      <xdr:nvPicPr>
        <xdr:cNvPr id="132" name="Image 131" descr="Résultat d’images pour Drapeau usa Rond PNG">
          <a:extLst>
            <a:ext uri="{FF2B5EF4-FFF2-40B4-BE49-F238E27FC236}">
              <a16:creationId xmlns:a16="http://schemas.microsoft.com/office/drawing/2014/main" id="{82E128DA-F212-4751-B7AA-31AB61D6ED04}"/>
            </a:ext>
          </a:extLst>
        </xdr:cNvPr>
        <xdr:cNvPicPr>
          <a:picLocks noChangeAspect="1" noChangeArrowheads="1"/>
        </xdr:cNvPicPr>
      </xdr:nvPicPr>
      <xdr:blipFill>
        <a:blip xmlns:r="http://schemas.openxmlformats.org/officeDocument/2006/relationships" r:embed="rId26" cstate="print">
          <a:clrChange>
            <a:clrFrom>
              <a:srgbClr val="EEEEEE"/>
            </a:clrFrom>
            <a:clrTo>
              <a:srgbClr val="EEEEEE">
                <a:alpha val="0"/>
              </a:srgbClr>
            </a:clrTo>
          </a:clrChange>
          <a:extLst>
            <a:ext uri="{28A0092B-C50C-407E-A947-70E740481C1C}">
              <a14:useLocalDpi xmlns:a14="http://schemas.microsoft.com/office/drawing/2010/main" val="0"/>
            </a:ext>
          </a:extLst>
        </a:blip>
        <a:srcRect/>
        <a:stretch>
          <a:fillRect/>
        </a:stretch>
      </xdr:blipFill>
      <xdr:spPr bwMode="auto">
        <a:xfrm>
          <a:off x="895350" y="117652800"/>
          <a:ext cx="71437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288</xdr:row>
      <xdr:rowOff>0</xdr:rowOff>
    </xdr:from>
    <xdr:to>
      <xdr:col>3</xdr:col>
      <xdr:colOff>0</xdr:colOff>
      <xdr:row>289</xdr:row>
      <xdr:rowOff>0</xdr:rowOff>
    </xdr:to>
    <xdr:pic>
      <xdr:nvPicPr>
        <xdr:cNvPr id="136" name="Image 135" descr="Résultat d’images pour Drapeau usa Rond PNG">
          <a:extLst>
            <a:ext uri="{FF2B5EF4-FFF2-40B4-BE49-F238E27FC236}">
              <a16:creationId xmlns:a16="http://schemas.microsoft.com/office/drawing/2014/main" id="{8C21DFEC-9EA7-46D9-A9A4-A9ED6125A9A7}"/>
            </a:ext>
          </a:extLst>
        </xdr:cNvPr>
        <xdr:cNvPicPr>
          <a:picLocks noChangeAspect="1" noChangeArrowheads="1"/>
        </xdr:cNvPicPr>
      </xdr:nvPicPr>
      <xdr:blipFill>
        <a:blip xmlns:r="http://schemas.openxmlformats.org/officeDocument/2006/relationships" r:embed="rId26" cstate="print">
          <a:clrChange>
            <a:clrFrom>
              <a:srgbClr val="EEEEEE"/>
            </a:clrFrom>
            <a:clrTo>
              <a:srgbClr val="EEEEEE">
                <a:alpha val="0"/>
              </a:srgbClr>
            </a:clrTo>
          </a:clrChange>
          <a:extLst>
            <a:ext uri="{28A0092B-C50C-407E-A947-70E740481C1C}">
              <a14:useLocalDpi xmlns:a14="http://schemas.microsoft.com/office/drawing/2010/main" val="0"/>
            </a:ext>
          </a:extLst>
        </a:blip>
        <a:srcRect/>
        <a:stretch>
          <a:fillRect/>
        </a:stretch>
      </xdr:blipFill>
      <xdr:spPr bwMode="auto">
        <a:xfrm>
          <a:off x="895350" y="118129050"/>
          <a:ext cx="71437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310</xdr:row>
      <xdr:rowOff>0</xdr:rowOff>
    </xdr:from>
    <xdr:to>
      <xdr:col>3</xdr:col>
      <xdr:colOff>0</xdr:colOff>
      <xdr:row>311</xdr:row>
      <xdr:rowOff>0</xdr:rowOff>
    </xdr:to>
    <xdr:pic>
      <xdr:nvPicPr>
        <xdr:cNvPr id="144" name="Image 143" descr="Résultat d’images pour Drapeau usa Rond PNG">
          <a:extLst>
            <a:ext uri="{FF2B5EF4-FFF2-40B4-BE49-F238E27FC236}">
              <a16:creationId xmlns:a16="http://schemas.microsoft.com/office/drawing/2014/main" id="{CFC3020C-F017-47AB-92F8-C005E201A0FE}"/>
            </a:ext>
          </a:extLst>
        </xdr:cNvPr>
        <xdr:cNvPicPr>
          <a:picLocks noChangeAspect="1" noChangeArrowheads="1"/>
        </xdr:cNvPicPr>
      </xdr:nvPicPr>
      <xdr:blipFill>
        <a:blip xmlns:r="http://schemas.openxmlformats.org/officeDocument/2006/relationships" r:embed="rId26" cstate="print">
          <a:clrChange>
            <a:clrFrom>
              <a:srgbClr val="EEEEEE"/>
            </a:clrFrom>
            <a:clrTo>
              <a:srgbClr val="EEEEEE">
                <a:alpha val="0"/>
              </a:srgbClr>
            </a:clrTo>
          </a:clrChange>
          <a:extLst>
            <a:ext uri="{28A0092B-C50C-407E-A947-70E740481C1C}">
              <a14:useLocalDpi xmlns:a14="http://schemas.microsoft.com/office/drawing/2010/main" val="0"/>
            </a:ext>
          </a:extLst>
        </a:blip>
        <a:srcRect/>
        <a:stretch>
          <a:fillRect/>
        </a:stretch>
      </xdr:blipFill>
      <xdr:spPr bwMode="auto">
        <a:xfrm>
          <a:off x="895350" y="128606550"/>
          <a:ext cx="71437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289</xdr:row>
      <xdr:rowOff>1</xdr:rowOff>
    </xdr:from>
    <xdr:to>
      <xdr:col>3</xdr:col>
      <xdr:colOff>9525</xdr:colOff>
      <xdr:row>289</xdr:row>
      <xdr:rowOff>438151</xdr:rowOff>
    </xdr:to>
    <xdr:pic>
      <xdr:nvPicPr>
        <xdr:cNvPr id="146" name="Image 145" descr="Résultat d’images pour Drapeau chine rond">
          <a:extLst>
            <a:ext uri="{FF2B5EF4-FFF2-40B4-BE49-F238E27FC236}">
              <a16:creationId xmlns:a16="http://schemas.microsoft.com/office/drawing/2014/main" id="{27527235-8190-422A-BAF9-3E98A513C3BB}"/>
            </a:ext>
          </a:extLst>
        </xdr:cNvPr>
        <xdr:cNvPicPr>
          <a:picLocks noChangeAspect="1" noChangeArrowheads="1"/>
        </xdr:cNvPicPr>
      </xdr:nvPicPr>
      <xdr:blipFill>
        <a:blip xmlns:r="http://schemas.openxmlformats.org/officeDocument/2006/relationships" r:embed="rId29"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95350" y="118605301"/>
          <a:ext cx="7239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320</xdr:row>
      <xdr:rowOff>0</xdr:rowOff>
    </xdr:from>
    <xdr:to>
      <xdr:col>3</xdr:col>
      <xdr:colOff>9525</xdr:colOff>
      <xdr:row>320</xdr:row>
      <xdr:rowOff>438150</xdr:rowOff>
    </xdr:to>
    <xdr:pic>
      <xdr:nvPicPr>
        <xdr:cNvPr id="147" name="Image 146" descr="Résultat d’images pour Drapeau chine rond">
          <a:extLst>
            <a:ext uri="{FF2B5EF4-FFF2-40B4-BE49-F238E27FC236}">
              <a16:creationId xmlns:a16="http://schemas.microsoft.com/office/drawing/2014/main" id="{B61EF828-2352-46E4-B69B-803AC1D27FC7}"/>
            </a:ext>
          </a:extLst>
        </xdr:cNvPr>
        <xdr:cNvPicPr>
          <a:picLocks noChangeAspect="1" noChangeArrowheads="1"/>
        </xdr:cNvPicPr>
      </xdr:nvPicPr>
      <xdr:blipFill>
        <a:blip xmlns:r="http://schemas.openxmlformats.org/officeDocument/2006/relationships" r:embed="rId29"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95350" y="133369050"/>
          <a:ext cx="7239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328</xdr:row>
      <xdr:rowOff>0</xdr:rowOff>
    </xdr:from>
    <xdr:to>
      <xdr:col>3</xdr:col>
      <xdr:colOff>9525</xdr:colOff>
      <xdr:row>328</xdr:row>
      <xdr:rowOff>438150</xdr:rowOff>
    </xdr:to>
    <xdr:pic>
      <xdr:nvPicPr>
        <xdr:cNvPr id="150" name="Image 149" descr="Résultat d’images pour Drapeau chine rond">
          <a:extLst>
            <a:ext uri="{FF2B5EF4-FFF2-40B4-BE49-F238E27FC236}">
              <a16:creationId xmlns:a16="http://schemas.microsoft.com/office/drawing/2014/main" id="{16923B24-3903-480E-BD03-1690EC5162CA}"/>
            </a:ext>
          </a:extLst>
        </xdr:cNvPr>
        <xdr:cNvPicPr>
          <a:picLocks noChangeAspect="1" noChangeArrowheads="1"/>
        </xdr:cNvPicPr>
      </xdr:nvPicPr>
      <xdr:blipFill>
        <a:blip xmlns:r="http://schemas.openxmlformats.org/officeDocument/2006/relationships" r:embed="rId29"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95350" y="137179050"/>
          <a:ext cx="7239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332</xdr:row>
      <xdr:rowOff>0</xdr:rowOff>
    </xdr:from>
    <xdr:to>
      <xdr:col>3</xdr:col>
      <xdr:colOff>9525</xdr:colOff>
      <xdr:row>332</xdr:row>
      <xdr:rowOff>438150</xdr:rowOff>
    </xdr:to>
    <xdr:pic>
      <xdr:nvPicPr>
        <xdr:cNvPr id="167" name="Image 166" descr="Résultat d’images pour Drapeau chine rond">
          <a:extLst>
            <a:ext uri="{FF2B5EF4-FFF2-40B4-BE49-F238E27FC236}">
              <a16:creationId xmlns:a16="http://schemas.microsoft.com/office/drawing/2014/main" id="{A56A97A2-F85C-4D4F-B584-C32A7BBB7BA7}"/>
            </a:ext>
          </a:extLst>
        </xdr:cNvPr>
        <xdr:cNvPicPr>
          <a:picLocks noChangeAspect="1" noChangeArrowheads="1"/>
        </xdr:cNvPicPr>
      </xdr:nvPicPr>
      <xdr:blipFill>
        <a:blip xmlns:r="http://schemas.openxmlformats.org/officeDocument/2006/relationships" r:embed="rId29"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95350" y="139084050"/>
          <a:ext cx="7239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290</xdr:row>
      <xdr:rowOff>0</xdr:rowOff>
    </xdr:from>
    <xdr:to>
      <xdr:col>3</xdr:col>
      <xdr:colOff>28575</xdr:colOff>
      <xdr:row>290</xdr:row>
      <xdr:rowOff>447675</xdr:rowOff>
    </xdr:to>
    <xdr:pic>
      <xdr:nvPicPr>
        <xdr:cNvPr id="168" name="Image 167" descr="Résultat d’images pour drapeau argentine rond">
          <a:extLst>
            <a:ext uri="{FF2B5EF4-FFF2-40B4-BE49-F238E27FC236}">
              <a16:creationId xmlns:a16="http://schemas.microsoft.com/office/drawing/2014/main" id="{33F3ED04-F82D-40AC-B647-237B31EBB9DC}"/>
            </a:ext>
          </a:extLst>
        </xdr:cNvPr>
        <xdr:cNvPicPr>
          <a:picLocks noChangeAspect="1" noChangeArrowheads="1"/>
        </xdr:cNvPicPr>
      </xdr:nvPicPr>
      <xdr:blipFill>
        <a:blip xmlns:r="http://schemas.openxmlformats.org/officeDocument/2006/relationships" r:embed="rId30" cstate="print">
          <a:clrChange>
            <a:clrFrom>
              <a:srgbClr val="FCFCFC"/>
            </a:clrFrom>
            <a:clrTo>
              <a:srgbClr val="FCFCFC">
                <a:alpha val="0"/>
              </a:srgbClr>
            </a:clrTo>
          </a:clrChange>
          <a:extLst>
            <a:ext uri="{28A0092B-C50C-407E-A947-70E740481C1C}">
              <a14:useLocalDpi xmlns:a14="http://schemas.microsoft.com/office/drawing/2010/main" val="0"/>
            </a:ext>
          </a:extLst>
        </a:blip>
        <a:srcRect/>
        <a:stretch>
          <a:fillRect/>
        </a:stretch>
      </xdr:blipFill>
      <xdr:spPr bwMode="auto">
        <a:xfrm>
          <a:off x="895350" y="119081550"/>
          <a:ext cx="74295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600076</xdr:colOff>
      <xdr:row>291</xdr:row>
      <xdr:rowOff>0</xdr:rowOff>
    </xdr:from>
    <xdr:to>
      <xdr:col>3</xdr:col>
      <xdr:colOff>38101</xdr:colOff>
      <xdr:row>291</xdr:row>
      <xdr:rowOff>457200</xdr:rowOff>
    </xdr:to>
    <xdr:pic>
      <xdr:nvPicPr>
        <xdr:cNvPr id="169" name="Image 168" descr="انواع ویزای برزیل * مدارک لازم جهت اخذ ویزا * دریافت وقت سفارت">
          <a:extLst>
            <a:ext uri="{FF2B5EF4-FFF2-40B4-BE49-F238E27FC236}">
              <a16:creationId xmlns:a16="http://schemas.microsoft.com/office/drawing/2014/main" id="{D08B0400-2B2A-496E-B4E0-7D63DA8DEA77}"/>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847726" y="119557800"/>
          <a:ext cx="8001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331</xdr:row>
      <xdr:rowOff>0</xdr:rowOff>
    </xdr:from>
    <xdr:to>
      <xdr:col>3</xdr:col>
      <xdr:colOff>57150</xdr:colOff>
      <xdr:row>331</xdr:row>
      <xdr:rowOff>457200</xdr:rowOff>
    </xdr:to>
    <xdr:pic>
      <xdr:nvPicPr>
        <xdr:cNvPr id="170" name="Image 169" descr="انواع ویزای برزیل * مدارک لازم جهت اخذ ویزا * دریافت وقت سفارت">
          <a:extLst>
            <a:ext uri="{FF2B5EF4-FFF2-40B4-BE49-F238E27FC236}">
              <a16:creationId xmlns:a16="http://schemas.microsoft.com/office/drawing/2014/main" id="{B67A8C71-A1AA-4098-90F7-5A868317AA6F}"/>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895350" y="138607800"/>
          <a:ext cx="77152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495300</xdr:colOff>
      <xdr:row>293</xdr:row>
      <xdr:rowOff>0</xdr:rowOff>
    </xdr:from>
    <xdr:to>
      <xdr:col>3</xdr:col>
      <xdr:colOff>161925</xdr:colOff>
      <xdr:row>293</xdr:row>
      <xdr:rowOff>464819</xdr:rowOff>
    </xdr:to>
    <xdr:pic>
      <xdr:nvPicPr>
        <xdr:cNvPr id="171" name="Image 170">
          <a:extLst>
            <a:ext uri="{FF2B5EF4-FFF2-40B4-BE49-F238E27FC236}">
              <a16:creationId xmlns:a16="http://schemas.microsoft.com/office/drawing/2014/main" id="{090C4F89-3110-4EEB-9CBC-2F65469AC0E1}"/>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42950" y="120510300"/>
          <a:ext cx="1028700" cy="46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495300</xdr:colOff>
      <xdr:row>300</xdr:row>
      <xdr:rowOff>0</xdr:rowOff>
    </xdr:from>
    <xdr:to>
      <xdr:col>3</xdr:col>
      <xdr:colOff>161925</xdr:colOff>
      <xdr:row>300</xdr:row>
      <xdr:rowOff>464819</xdr:rowOff>
    </xdr:to>
    <xdr:pic>
      <xdr:nvPicPr>
        <xdr:cNvPr id="172" name="Image 171">
          <a:extLst>
            <a:ext uri="{FF2B5EF4-FFF2-40B4-BE49-F238E27FC236}">
              <a16:creationId xmlns:a16="http://schemas.microsoft.com/office/drawing/2014/main" id="{B276708B-0697-4161-9512-6F0640CA0D8A}"/>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42950" y="123844050"/>
          <a:ext cx="1028700" cy="46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485775</xdr:colOff>
      <xdr:row>309</xdr:row>
      <xdr:rowOff>0</xdr:rowOff>
    </xdr:from>
    <xdr:to>
      <xdr:col>3</xdr:col>
      <xdr:colOff>152400</xdr:colOff>
      <xdr:row>309</xdr:row>
      <xdr:rowOff>464819</xdr:rowOff>
    </xdr:to>
    <xdr:pic>
      <xdr:nvPicPr>
        <xdr:cNvPr id="173" name="Image 172">
          <a:extLst>
            <a:ext uri="{FF2B5EF4-FFF2-40B4-BE49-F238E27FC236}">
              <a16:creationId xmlns:a16="http://schemas.microsoft.com/office/drawing/2014/main" id="{99D01BA8-F51D-43F7-AEF9-1240539E3969}"/>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33425" y="128130300"/>
          <a:ext cx="1028700" cy="46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590551</xdr:colOff>
      <xdr:row>294</xdr:row>
      <xdr:rowOff>457200</xdr:rowOff>
    </xdr:from>
    <xdr:to>
      <xdr:col>3</xdr:col>
      <xdr:colOff>47626</xdr:colOff>
      <xdr:row>295</xdr:row>
      <xdr:rowOff>438150</xdr:rowOff>
    </xdr:to>
    <xdr:pic>
      <xdr:nvPicPr>
        <xdr:cNvPr id="174" name="Image 173" descr="Australia 3D Rounded Flag with no Background 15272183 PNG">
          <a:extLst>
            <a:ext uri="{FF2B5EF4-FFF2-40B4-BE49-F238E27FC236}">
              <a16:creationId xmlns:a16="http://schemas.microsoft.com/office/drawing/2014/main" id="{1796F716-6E44-46DF-951E-1717718C497C}"/>
            </a:ext>
          </a:extLst>
        </xdr:cNvPr>
        <xdr:cNvPicPr>
          <a:picLocks noChangeAspect="1" noChangeArrowheads="1"/>
        </xdr:cNvPicPr>
      </xdr:nvPicPr>
      <xdr:blipFill>
        <a:blip xmlns:r="http://schemas.openxmlformats.org/officeDocument/2006/relationships" r:embed="rId33"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838201" y="121443750"/>
          <a:ext cx="81915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296</xdr:row>
      <xdr:rowOff>0</xdr:rowOff>
    </xdr:from>
    <xdr:to>
      <xdr:col>2</xdr:col>
      <xdr:colOff>708660</xdr:colOff>
      <xdr:row>296</xdr:row>
      <xdr:rowOff>428625</xdr:rowOff>
    </xdr:to>
    <xdr:pic>
      <xdr:nvPicPr>
        <xdr:cNvPr id="175" name="Image 174" descr="Résultat d’images pour Drapeau philippines rond">
          <a:extLst>
            <a:ext uri="{FF2B5EF4-FFF2-40B4-BE49-F238E27FC236}">
              <a16:creationId xmlns:a16="http://schemas.microsoft.com/office/drawing/2014/main" id="{AB73BCC5-E3C0-4256-9756-C0CFA51D628D}"/>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895350" y="121939050"/>
          <a:ext cx="70866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297</xdr:row>
      <xdr:rowOff>314325</xdr:rowOff>
    </xdr:from>
    <xdr:to>
      <xdr:col>3</xdr:col>
      <xdr:colOff>285750</xdr:colOff>
      <xdr:row>299</xdr:row>
      <xdr:rowOff>142875</xdr:rowOff>
    </xdr:to>
    <xdr:pic>
      <xdr:nvPicPr>
        <xdr:cNvPr id="176" name="Image 175" descr="Résultat d’images pour Drapeau taiwan Rond PNG">
          <a:extLst>
            <a:ext uri="{FF2B5EF4-FFF2-40B4-BE49-F238E27FC236}">
              <a16:creationId xmlns:a16="http://schemas.microsoft.com/office/drawing/2014/main" id="{D9361016-2256-4375-8F45-5CD1D45458DF}"/>
            </a:ext>
          </a:extLst>
        </xdr:cNvPr>
        <xdr:cNvPicPr>
          <a:picLocks noChangeAspect="1" noChangeArrowheads="1"/>
        </xdr:cNvPicPr>
      </xdr:nvPicPr>
      <xdr:blipFill>
        <a:blip xmlns:r="http://schemas.openxmlformats.org/officeDocument/2006/relationships" r:embed="rId2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09600" y="122729625"/>
          <a:ext cx="128587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305</xdr:row>
      <xdr:rowOff>323850</xdr:rowOff>
    </xdr:from>
    <xdr:to>
      <xdr:col>3</xdr:col>
      <xdr:colOff>295275</xdr:colOff>
      <xdr:row>307</xdr:row>
      <xdr:rowOff>152400</xdr:rowOff>
    </xdr:to>
    <xdr:pic>
      <xdr:nvPicPr>
        <xdr:cNvPr id="177" name="Image 176" descr="Résultat d’images pour Drapeau taiwan Rond PNG">
          <a:extLst>
            <a:ext uri="{FF2B5EF4-FFF2-40B4-BE49-F238E27FC236}">
              <a16:creationId xmlns:a16="http://schemas.microsoft.com/office/drawing/2014/main" id="{AD1367B8-3929-475E-B937-700140C8C203}"/>
            </a:ext>
          </a:extLst>
        </xdr:cNvPr>
        <xdr:cNvPicPr>
          <a:picLocks noChangeAspect="1" noChangeArrowheads="1"/>
        </xdr:cNvPicPr>
      </xdr:nvPicPr>
      <xdr:blipFill>
        <a:blip xmlns:r="http://schemas.openxmlformats.org/officeDocument/2006/relationships" r:embed="rId2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19125" y="126549150"/>
          <a:ext cx="128587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495300</xdr:colOff>
      <xdr:row>296</xdr:row>
      <xdr:rowOff>466725</xdr:rowOff>
    </xdr:from>
    <xdr:to>
      <xdr:col>3</xdr:col>
      <xdr:colOff>152400</xdr:colOff>
      <xdr:row>297</xdr:row>
      <xdr:rowOff>438150</xdr:rowOff>
    </xdr:to>
    <xdr:pic>
      <xdr:nvPicPr>
        <xdr:cNvPr id="178" name="Image 177" descr="Résultat d’images pour Drapeau macao rond">
          <a:extLst>
            <a:ext uri="{FF2B5EF4-FFF2-40B4-BE49-F238E27FC236}">
              <a16:creationId xmlns:a16="http://schemas.microsoft.com/office/drawing/2014/main" id="{5F0E890A-B501-4064-B2EC-8D51667463E0}"/>
            </a:ext>
          </a:extLst>
        </xdr:cNvPr>
        <xdr:cNvPicPr>
          <a:picLocks noChangeAspect="1" noChangeArrowheads="1"/>
        </xdr:cNvPicPr>
      </xdr:nvPicPr>
      <xdr:blipFill>
        <a:blip xmlns:r="http://schemas.openxmlformats.org/officeDocument/2006/relationships" r:embed="rId35"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42950" y="122405775"/>
          <a:ext cx="10191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504825</xdr:colOff>
      <xdr:row>317</xdr:row>
      <xdr:rowOff>466725</xdr:rowOff>
    </xdr:from>
    <xdr:to>
      <xdr:col>3</xdr:col>
      <xdr:colOff>161925</xdr:colOff>
      <xdr:row>318</xdr:row>
      <xdr:rowOff>438150</xdr:rowOff>
    </xdr:to>
    <xdr:pic>
      <xdr:nvPicPr>
        <xdr:cNvPr id="179" name="Image 178" descr="Résultat d’images pour Drapeau macao rond">
          <a:extLst>
            <a:ext uri="{FF2B5EF4-FFF2-40B4-BE49-F238E27FC236}">
              <a16:creationId xmlns:a16="http://schemas.microsoft.com/office/drawing/2014/main" id="{E3488484-F06B-4127-B794-CD34D042968A}"/>
            </a:ext>
          </a:extLst>
        </xdr:cNvPr>
        <xdr:cNvPicPr>
          <a:picLocks noChangeAspect="1" noChangeArrowheads="1"/>
        </xdr:cNvPicPr>
      </xdr:nvPicPr>
      <xdr:blipFill>
        <a:blip xmlns:r="http://schemas.openxmlformats.org/officeDocument/2006/relationships" r:embed="rId35"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52475" y="132883275"/>
          <a:ext cx="10191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495300</xdr:colOff>
      <xdr:row>330</xdr:row>
      <xdr:rowOff>0</xdr:rowOff>
    </xdr:from>
    <xdr:to>
      <xdr:col>3</xdr:col>
      <xdr:colOff>152400</xdr:colOff>
      <xdr:row>330</xdr:row>
      <xdr:rowOff>447675</xdr:rowOff>
    </xdr:to>
    <xdr:pic>
      <xdr:nvPicPr>
        <xdr:cNvPr id="180" name="Image 179" descr="Résultat d’images pour Drapeau macao rond">
          <a:extLst>
            <a:ext uri="{FF2B5EF4-FFF2-40B4-BE49-F238E27FC236}">
              <a16:creationId xmlns:a16="http://schemas.microsoft.com/office/drawing/2014/main" id="{4968C8A1-1AD0-448A-A9B2-BFC736999A1C}"/>
            </a:ext>
          </a:extLst>
        </xdr:cNvPr>
        <xdr:cNvPicPr>
          <a:picLocks noChangeAspect="1" noChangeArrowheads="1"/>
        </xdr:cNvPicPr>
      </xdr:nvPicPr>
      <xdr:blipFill>
        <a:blip xmlns:r="http://schemas.openxmlformats.org/officeDocument/2006/relationships" r:embed="rId35"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42950" y="138131550"/>
          <a:ext cx="10191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609600</xdr:colOff>
      <xdr:row>299</xdr:row>
      <xdr:rowOff>0</xdr:rowOff>
    </xdr:from>
    <xdr:to>
      <xdr:col>3</xdr:col>
      <xdr:colOff>38101</xdr:colOff>
      <xdr:row>299</xdr:row>
      <xdr:rowOff>457201</xdr:rowOff>
    </xdr:to>
    <xdr:pic>
      <xdr:nvPicPr>
        <xdr:cNvPr id="181" name="Image 180" descr="150+ Drawing Of A Japanese Flag Stock Photos, Pictures &amp; Royalty-Free ...">
          <a:extLst>
            <a:ext uri="{FF2B5EF4-FFF2-40B4-BE49-F238E27FC236}">
              <a16:creationId xmlns:a16="http://schemas.microsoft.com/office/drawing/2014/main" id="{D627E728-1EB8-4BE0-8761-77ED86BD9B41}"/>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857250" y="123358275"/>
          <a:ext cx="790576" cy="457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609600</xdr:colOff>
      <xdr:row>315</xdr:row>
      <xdr:rowOff>0</xdr:rowOff>
    </xdr:from>
    <xdr:to>
      <xdr:col>3</xdr:col>
      <xdr:colOff>38101</xdr:colOff>
      <xdr:row>315</xdr:row>
      <xdr:rowOff>457201</xdr:rowOff>
    </xdr:to>
    <xdr:pic>
      <xdr:nvPicPr>
        <xdr:cNvPr id="182" name="Image 181" descr="150+ Drawing Of A Japanese Flag Stock Photos, Pictures &amp; Royalty-Free ...">
          <a:extLst>
            <a:ext uri="{FF2B5EF4-FFF2-40B4-BE49-F238E27FC236}">
              <a16:creationId xmlns:a16="http://schemas.microsoft.com/office/drawing/2014/main" id="{A87143F5-77E1-43EC-86E1-C774D1F32A4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857250" y="130987800"/>
          <a:ext cx="790576" cy="457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609600</xdr:colOff>
      <xdr:row>324</xdr:row>
      <xdr:rowOff>466725</xdr:rowOff>
    </xdr:from>
    <xdr:to>
      <xdr:col>3</xdr:col>
      <xdr:colOff>38101</xdr:colOff>
      <xdr:row>325</xdr:row>
      <xdr:rowOff>447676</xdr:rowOff>
    </xdr:to>
    <xdr:pic>
      <xdr:nvPicPr>
        <xdr:cNvPr id="183" name="Image 182" descr="150+ Drawing Of A Japanese Flag Stock Photos, Pictures &amp; Royalty-Free ...">
          <a:extLst>
            <a:ext uri="{FF2B5EF4-FFF2-40B4-BE49-F238E27FC236}">
              <a16:creationId xmlns:a16="http://schemas.microsoft.com/office/drawing/2014/main" id="{F0C8BC19-8AE3-4599-BF2D-4673A8262A44}"/>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857250" y="135740775"/>
          <a:ext cx="790576" cy="457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302</xdr:row>
      <xdr:rowOff>0</xdr:rowOff>
    </xdr:from>
    <xdr:to>
      <xdr:col>3</xdr:col>
      <xdr:colOff>17145</xdr:colOff>
      <xdr:row>302</xdr:row>
      <xdr:rowOff>447675</xdr:rowOff>
    </xdr:to>
    <xdr:pic>
      <xdr:nvPicPr>
        <xdr:cNvPr id="184" name="Image 183" descr="Résultat d’images pour Drapeau Canada Rond PNG">
          <a:extLst>
            <a:ext uri="{FF2B5EF4-FFF2-40B4-BE49-F238E27FC236}">
              <a16:creationId xmlns:a16="http://schemas.microsoft.com/office/drawing/2014/main" id="{3CB5C49F-0E84-4AD7-83DD-4AD7BCEB0887}"/>
            </a:ext>
          </a:extLst>
        </xdr:cNvPr>
        <xdr:cNvPicPr>
          <a:picLocks noChangeAspect="1" noChangeArrowheads="1"/>
        </xdr:cNvPicPr>
      </xdr:nvPicPr>
      <xdr:blipFill>
        <a:blip xmlns:r="http://schemas.openxmlformats.org/officeDocument/2006/relationships" r:embed="rId36"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895350" y="124796550"/>
          <a:ext cx="73152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304</xdr:row>
      <xdr:rowOff>0</xdr:rowOff>
    </xdr:from>
    <xdr:to>
      <xdr:col>3</xdr:col>
      <xdr:colOff>17145</xdr:colOff>
      <xdr:row>304</xdr:row>
      <xdr:rowOff>447675</xdr:rowOff>
    </xdr:to>
    <xdr:pic>
      <xdr:nvPicPr>
        <xdr:cNvPr id="185" name="Image 184" descr="Résultat d’images pour Drapeau Canada Rond PNG">
          <a:extLst>
            <a:ext uri="{FF2B5EF4-FFF2-40B4-BE49-F238E27FC236}">
              <a16:creationId xmlns:a16="http://schemas.microsoft.com/office/drawing/2014/main" id="{13A87389-239C-43DA-B463-9632D170BC1F}"/>
            </a:ext>
          </a:extLst>
        </xdr:cNvPr>
        <xdr:cNvPicPr>
          <a:picLocks noChangeAspect="1" noChangeArrowheads="1"/>
        </xdr:cNvPicPr>
      </xdr:nvPicPr>
      <xdr:blipFill>
        <a:blip xmlns:r="http://schemas.openxmlformats.org/officeDocument/2006/relationships" r:embed="rId36"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895350" y="125749050"/>
          <a:ext cx="73152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324</xdr:row>
      <xdr:rowOff>0</xdr:rowOff>
    </xdr:from>
    <xdr:to>
      <xdr:col>3</xdr:col>
      <xdr:colOff>17145</xdr:colOff>
      <xdr:row>324</xdr:row>
      <xdr:rowOff>447675</xdr:rowOff>
    </xdr:to>
    <xdr:pic>
      <xdr:nvPicPr>
        <xdr:cNvPr id="186" name="Image 185" descr="Résultat d’images pour Drapeau Canada Rond PNG">
          <a:extLst>
            <a:ext uri="{FF2B5EF4-FFF2-40B4-BE49-F238E27FC236}">
              <a16:creationId xmlns:a16="http://schemas.microsoft.com/office/drawing/2014/main" id="{7AD5E17A-7383-4B68-AB13-98A7A70B5425}"/>
            </a:ext>
          </a:extLst>
        </xdr:cNvPr>
        <xdr:cNvPicPr>
          <a:picLocks noChangeAspect="1" noChangeArrowheads="1"/>
        </xdr:cNvPicPr>
      </xdr:nvPicPr>
      <xdr:blipFill>
        <a:blip xmlns:r="http://schemas.openxmlformats.org/officeDocument/2006/relationships" r:embed="rId36"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895350" y="135274050"/>
          <a:ext cx="73152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329</xdr:row>
      <xdr:rowOff>0</xdr:rowOff>
    </xdr:from>
    <xdr:to>
      <xdr:col>3</xdr:col>
      <xdr:colOff>17145</xdr:colOff>
      <xdr:row>329</xdr:row>
      <xdr:rowOff>447675</xdr:rowOff>
    </xdr:to>
    <xdr:pic>
      <xdr:nvPicPr>
        <xdr:cNvPr id="187" name="Image 186" descr="Résultat d’images pour Drapeau Canada Rond PNG">
          <a:extLst>
            <a:ext uri="{FF2B5EF4-FFF2-40B4-BE49-F238E27FC236}">
              <a16:creationId xmlns:a16="http://schemas.microsoft.com/office/drawing/2014/main" id="{D63E52F9-B2BA-488F-BC55-EAD71E8B4DE6}"/>
            </a:ext>
          </a:extLst>
        </xdr:cNvPr>
        <xdr:cNvPicPr>
          <a:picLocks noChangeAspect="1" noChangeArrowheads="1"/>
        </xdr:cNvPicPr>
      </xdr:nvPicPr>
      <xdr:blipFill>
        <a:blip xmlns:r="http://schemas.openxmlformats.org/officeDocument/2006/relationships" r:embed="rId36"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895350" y="137655300"/>
          <a:ext cx="73152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495300</xdr:colOff>
      <xdr:row>306</xdr:row>
      <xdr:rowOff>371475</xdr:rowOff>
    </xdr:from>
    <xdr:to>
      <xdr:col>3</xdr:col>
      <xdr:colOff>167640</xdr:colOff>
      <xdr:row>308</xdr:row>
      <xdr:rowOff>76200</xdr:rowOff>
    </xdr:to>
    <xdr:pic>
      <xdr:nvPicPr>
        <xdr:cNvPr id="188" name="Image 187" descr="Résultat d’images pour Drapeau hong-kongrond">
          <a:extLst>
            <a:ext uri="{FF2B5EF4-FFF2-40B4-BE49-F238E27FC236}">
              <a16:creationId xmlns:a16="http://schemas.microsoft.com/office/drawing/2014/main" id="{601C2DE7-72FA-4347-BA16-2F2F24425BC3}"/>
            </a:ext>
          </a:extLst>
        </xdr:cNvPr>
        <xdr:cNvPicPr>
          <a:picLocks noChangeAspect="1" noChangeArrowheads="1"/>
        </xdr:cNvPicPr>
      </xdr:nvPicPr>
      <xdr:blipFill>
        <a:blip xmlns:r="http://schemas.openxmlformats.org/officeDocument/2006/relationships" r:embed="rId37"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42950" y="126596775"/>
          <a:ext cx="103441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485775</xdr:colOff>
      <xdr:row>312</xdr:row>
      <xdr:rowOff>371475</xdr:rowOff>
    </xdr:from>
    <xdr:to>
      <xdr:col>3</xdr:col>
      <xdr:colOff>158115</xdr:colOff>
      <xdr:row>314</xdr:row>
      <xdr:rowOff>76200</xdr:rowOff>
    </xdr:to>
    <xdr:pic>
      <xdr:nvPicPr>
        <xdr:cNvPr id="189" name="Image 188" descr="Résultat d’images pour Drapeau hong-kongrond">
          <a:extLst>
            <a:ext uri="{FF2B5EF4-FFF2-40B4-BE49-F238E27FC236}">
              <a16:creationId xmlns:a16="http://schemas.microsoft.com/office/drawing/2014/main" id="{B06F9365-2464-400A-AC06-AC37AF91C095}"/>
            </a:ext>
          </a:extLst>
        </xdr:cNvPr>
        <xdr:cNvPicPr>
          <a:picLocks noChangeAspect="1" noChangeArrowheads="1"/>
        </xdr:cNvPicPr>
      </xdr:nvPicPr>
      <xdr:blipFill>
        <a:blip xmlns:r="http://schemas.openxmlformats.org/officeDocument/2006/relationships" r:embed="rId37"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33425" y="129930525"/>
          <a:ext cx="103441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485775</xdr:colOff>
      <xdr:row>321</xdr:row>
      <xdr:rowOff>361950</xdr:rowOff>
    </xdr:from>
    <xdr:to>
      <xdr:col>3</xdr:col>
      <xdr:colOff>158115</xdr:colOff>
      <xdr:row>323</xdr:row>
      <xdr:rowOff>66675</xdr:rowOff>
    </xdr:to>
    <xdr:pic>
      <xdr:nvPicPr>
        <xdr:cNvPr id="190" name="Image 189" descr="Résultat d’images pour Drapeau hong-kongrond">
          <a:extLst>
            <a:ext uri="{FF2B5EF4-FFF2-40B4-BE49-F238E27FC236}">
              <a16:creationId xmlns:a16="http://schemas.microsoft.com/office/drawing/2014/main" id="{5B72303B-31DD-45AF-84D8-16999E0C3974}"/>
            </a:ext>
          </a:extLst>
        </xdr:cNvPr>
        <xdr:cNvPicPr>
          <a:picLocks noChangeAspect="1" noChangeArrowheads="1"/>
        </xdr:cNvPicPr>
      </xdr:nvPicPr>
      <xdr:blipFill>
        <a:blip xmlns:r="http://schemas.openxmlformats.org/officeDocument/2006/relationships" r:embed="rId37"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33425" y="134207250"/>
          <a:ext cx="103441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476250</xdr:colOff>
      <xdr:row>322</xdr:row>
      <xdr:rowOff>361950</xdr:rowOff>
    </xdr:from>
    <xdr:to>
      <xdr:col>3</xdr:col>
      <xdr:colOff>148590</xdr:colOff>
      <xdr:row>324</xdr:row>
      <xdr:rowOff>66675</xdr:rowOff>
    </xdr:to>
    <xdr:pic>
      <xdr:nvPicPr>
        <xdr:cNvPr id="191" name="Image 190" descr="Résultat d’images pour Drapeau hong-kongrond">
          <a:extLst>
            <a:ext uri="{FF2B5EF4-FFF2-40B4-BE49-F238E27FC236}">
              <a16:creationId xmlns:a16="http://schemas.microsoft.com/office/drawing/2014/main" id="{02703F4C-612C-4004-8EE7-A44C55B8CB55}"/>
            </a:ext>
          </a:extLst>
        </xdr:cNvPr>
        <xdr:cNvPicPr>
          <a:picLocks noChangeAspect="1" noChangeArrowheads="1"/>
        </xdr:cNvPicPr>
      </xdr:nvPicPr>
      <xdr:blipFill>
        <a:blip xmlns:r="http://schemas.openxmlformats.org/officeDocument/2006/relationships" r:embed="rId37"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23900" y="134683500"/>
          <a:ext cx="103441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523874</xdr:colOff>
      <xdr:row>317</xdr:row>
      <xdr:rowOff>0</xdr:rowOff>
    </xdr:from>
    <xdr:to>
      <xdr:col>3</xdr:col>
      <xdr:colOff>142874</xdr:colOff>
      <xdr:row>317</xdr:row>
      <xdr:rowOff>428625</xdr:rowOff>
    </xdr:to>
    <xdr:pic>
      <xdr:nvPicPr>
        <xdr:cNvPr id="193" name="Image 192">
          <a:extLst>
            <a:ext uri="{FF2B5EF4-FFF2-40B4-BE49-F238E27FC236}">
              <a16:creationId xmlns:a16="http://schemas.microsoft.com/office/drawing/2014/main" id="{F1C5A342-0332-45D0-A9A1-45888CA75F1F}"/>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71524" y="131940300"/>
          <a:ext cx="98107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314</xdr:row>
      <xdr:rowOff>19050</xdr:rowOff>
    </xdr:from>
    <xdr:to>
      <xdr:col>2</xdr:col>
      <xdr:colOff>695325</xdr:colOff>
      <xdr:row>314</xdr:row>
      <xdr:rowOff>428625</xdr:rowOff>
    </xdr:to>
    <xdr:pic>
      <xdr:nvPicPr>
        <xdr:cNvPr id="195" name="Image 194">
          <a:extLst>
            <a:ext uri="{FF2B5EF4-FFF2-40B4-BE49-F238E27FC236}">
              <a16:creationId xmlns:a16="http://schemas.microsoft.com/office/drawing/2014/main" id="{99918E97-6349-46B3-A38C-D0B079C87C20}"/>
            </a:ext>
          </a:extLst>
        </xdr:cNvPr>
        <xdr:cNvPicPr>
          <a:picLocks noChangeAspect="1"/>
        </xdr:cNvPicPr>
      </xdr:nvPicPr>
      <xdr:blipFill>
        <a:blip xmlns:r="http://schemas.openxmlformats.org/officeDocument/2006/relationships" r:embed="rId38"/>
        <a:stretch>
          <a:fillRect/>
        </a:stretch>
      </xdr:blipFill>
      <xdr:spPr>
        <a:xfrm>
          <a:off x="895350" y="130530600"/>
          <a:ext cx="695325" cy="409575"/>
        </a:xfrm>
        <a:prstGeom prst="rect">
          <a:avLst/>
        </a:prstGeom>
      </xdr:spPr>
    </xdr:pic>
    <xdr:clientData/>
  </xdr:twoCellAnchor>
  <xdr:twoCellAnchor editAs="oneCell">
    <xdr:from>
      <xdr:col>1</xdr:col>
      <xdr:colOff>409575</xdr:colOff>
      <xdr:row>88</xdr:row>
      <xdr:rowOff>180974</xdr:rowOff>
    </xdr:from>
    <xdr:to>
      <xdr:col>4</xdr:col>
      <xdr:colOff>76200</xdr:colOff>
      <xdr:row>92</xdr:row>
      <xdr:rowOff>38099</xdr:rowOff>
    </xdr:to>
    <xdr:pic>
      <xdr:nvPicPr>
        <xdr:cNvPr id="33" name="Image 32">
          <a:extLst>
            <a:ext uri="{FF2B5EF4-FFF2-40B4-BE49-F238E27FC236}">
              <a16:creationId xmlns:a16="http://schemas.microsoft.com/office/drawing/2014/main" id="{14353793-205B-4A27-B013-5628DE17A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31718249"/>
          <a:ext cx="1409700"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504825</xdr:colOff>
      <xdr:row>84</xdr:row>
      <xdr:rowOff>152399</xdr:rowOff>
    </xdr:from>
    <xdr:to>
      <xdr:col>4</xdr:col>
      <xdr:colOff>28575</xdr:colOff>
      <xdr:row>88</xdr:row>
      <xdr:rowOff>28574</xdr:rowOff>
    </xdr:to>
    <xdr:pic>
      <xdr:nvPicPr>
        <xdr:cNvPr id="34" name="Image 33" descr="Résultat d’images pour Drapeau coree sud Rond PNG">
          <a:extLst>
            <a:ext uri="{FF2B5EF4-FFF2-40B4-BE49-F238E27FC236}">
              <a16:creationId xmlns:a16="http://schemas.microsoft.com/office/drawing/2014/main" id="{A381C5F9-A3BC-4346-BFA6-7F100D72C374}"/>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52475" y="30546674"/>
          <a:ext cx="1266825" cy="101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419100</xdr:colOff>
      <xdr:row>69</xdr:row>
      <xdr:rowOff>200025</xdr:rowOff>
    </xdr:from>
    <xdr:to>
      <xdr:col>4</xdr:col>
      <xdr:colOff>85725</xdr:colOff>
      <xdr:row>73</xdr:row>
      <xdr:rowOff>66675</xdr:rowOff>
    </xdr:to>
    <xdr:pic>
      <xdr:nvPicPr>
        <xdr:cNvPr id="48" name="Image 47">
          <a:extLst>
            <a:ext uri="{FF2B5EF4-FFF2-40B4-BE49-F238E27FC236}">
              <a16:creationId xmlns:a16="http://schemas.microsoft.com/office/drawing/2014/main" id="{791368D1-33DE-476D-8E0D-585CF7829E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25603200"/>
          <a:ext cx="1409700"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428625</xdr:colOff>
      <xdr:row>79</xdr:row>
      <xdr:rowOff>190500</xdr:rowOff>
    </xdr:from>
    <xdr:to>
      <xdr:col>4</xdr:col>
      <xdr:colOff>95250</xdr:colOff>
      <xdr:row>83</xdr:row>
      <xdr:rowOff>57150</xdr:rowOff>
    </xdr:to>
    <xdr:pic>
      <xdr:nvPicPr>
        <xdr:cNvPr id="35" name="Image 34">
          <a:extLst>
            <a:ext uri="{FF2B5EF4-FFF2-40B4-BE49-F238E27FC236}">
              <a16:creationId xmlns:a16="http://schemas.microsoft.com/office/drawing/2014/main" id="{7A5E3A18-0044-4168-83C7-565D7796C3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29222700"/>
          <a:ext cx="1409700"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452437</xdr:colOff>
      <xdr:row>99</xdr:row>
      <xdr:rowOff>595312</xdr:rowOff>
    </xdr:from>
    <xdr:to>
      <xdr:col>4</xdr:col>
      <xdr:colOff>66675</xdr:colOff>
      <xdr:row>101</xdr:row>
      <xdr:rowOff>409575</xdr:rowOff>
    </xdr:to>
    <xdr:pic>
      <xdr:nvPicPr>
        <xdr:cNvPr id="50" name="Image 49" descr="Résultat d’images pour Drapeau coree sud Rond PNG">
          <a:extLst>
            <a:ext uri="{FF2B5EF4-FFF2-40B4-BE49-F238E27FC236}">
              <a16:creationId xmlns:a16="http://schemas.microsoft.com/office/drawing/2014/main" id="{D3F47F0E-8B34-4531-98AF-6167D2CD74E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00087" y="35752087"/>
          <a:ext cx="1357313" cy="919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447675</xdr:colOff>
      <xdr:row>75</xdr:row>
      <xdr:rowOff>361950</xdr:rowOff>
    </xdr:from>
    <xdr:to>
      <xdr:col>4</xdr:col>
      <xdr:colOff>9525</xdr:colOff>
      <xdr:row>79</xdr:row>
      <xdr:rowOff>19050</xdr:rowOff>
    </xdr:to>
    <xdr:pic>
      <xdr:nvPicPr>
        <xdr:cNvPr id="51" name="Image 50" descr="Résultat d’images pour Drapeau coree sud Rond PNG">
          <a:extLst>
            <a:ext uri="{FF2B5EF4-FFF2-40B4-BE49-F238E27FC236}">
              <a16:creationId xmlns:a16="http://schemas.microsoft.com/office/drawing/2014/main" id="{80B2DAF3-D7AF-47E5-960C-AB12436DC797}"/>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95325" y="28032075"/>
          <a:ext cx="1304925" cy="101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485776</xdr:colOff>
      <xdr:row>66</xdr:row>
      <xdr:rowOff>0</xdr:rowOff>
    </xdr:from>
    <xdr:to>
      <xdr:col>3</xdr:col>
      <xdr:colOff>352425</xdr:colOff>
      <xdr:row>69</xdr:row>
      <xdr:rowOff>28575</xdr:rowOff>
    </xdr:to>
    <xdr:pic>
      <xdr:nvPicPr>
        <xdr:cNvPr id="52" name="Image 51" descr="Résultat d’images pour Drapeau coree sud Rond PNG">
          <a:extLst>
            <a:ext uri="{FF2B5EF4-FFF2-40B4-BE49-F238E27FC236}">
              <a16:creationId xmlns:a16="http://schemas.microsoft.com/office/drawing/2014/main" id="{2514FFDB-1DBC-437A-8E72-007966C426E4}"/>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33426" y="24412575"/>
          <a:ext cx="1228724" cy="101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58</xdr:row>
      <xdr:rowOff>1</xdr:rowOff>
    </xdr:from>
    <xdr:to>
      <xdr:col>4</xdr:col>
      <xdr:colOff>314325</xdr:colOff>
      <xdr:row>60</xdr:row>
      <xdr:rowOff>19051</xdr:rowOff>
    </xdr:to>
    <xdr:pic>
      <xdr:nvPicPr>
        <xdr:cNvPr id="53" name="Image 52">
          <a:extLst>
            <a:ext uri="{FF2B5EF4-FFF2-40B4-BE49-F238E27FC236}">
              <a16:creationId xmlns:a16="http://schemas.microsoft.com/office/drawing/2014/main" id="{4D8EA75F-89E7-4268-9B06-D94BAA2616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21259801"/>
          <a:ext cx="1409700"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1</xdr:rowOff>
    </xdr:from>
    <xdr:to>
      <xdr:col>4</xdr:col>
      <xdr:colOff>209550</xdr:colOff>
      <xdr:row>63</xdr:row>
      <xdr:rowOff>19051</xdr:rowOff>
    </xdr:to>
    <xdr:pic>
      <xdr:nvPicPr>
        <xdr:cNvPr id="54" name="Image 53" descr="Résultat d’images pour Drapeau coree sud Rond PNG">
          <a:extLst>
            <a:ext uri="{FF2B5EF4-FFF2-40B4-BE49-F238E27FC236}">
              <a16:creationId xmlns:a16="http://schemas.microsoft.com/office/drawing/2014/main" id="{8F625655-7C05-4E90-89B4-B62E04E2CF38}"/>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895350" y="22212301"/>
          <a:ext cx="130492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52</xdr:row>
      <xdr:rowOff>0</xdr:rowOff>
    </xdr:from>
    <xdr:to>
      <xdr:col>4</xdr:col>
      <xdr:colOff>314325</xdr:colOff>
      <xdr:row>54</xdr:row>
      <xdr:rowOff>19050</xdr:rowOff>
    </xdr:to>
    <xdr:pic>
      <xdr:nvPicPr>
        <xdr:cNvPr id="55" name="Image 54">
          <a:extLst>
            <a:ext uri="{FF2B5EF4-FFF2-40B4-BE49-F238E27FC236}">
              <a16:creationId xmlns:a16="http://schemas.microsoft.com/office/drawing/2014/main" id="{2FAF9826-20A0-40FB-97E1-BB4C23E77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18783300"/>
          <a:ext cx="1409700"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4</xdr:col>
      <xdr:colOff>209550</xdr:colOff>
      <xdr:row>57</xdr:row>
      <xdr:rowOff>19050</xdr:rowOff>
    </xdr:to>
    <xdr:pic>
      <xdr:nvPicPr>
        <xdr:cNvPr id="56" name="Image 55" descr="Résultat d’images pour Drapeau coree sud Rond PNG">
          <a:extLst>
            <a:ext uri="{FF2B5EF4-FFF2-40B4-BE49-F238E27FC236}">
              <a16:creationId xmlns:a16="http://schemas.microsoft.com/office/drawing/2014/main" id="{B1FF81B0-9EA3-4C89-B444-18195A29F471}"/>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895350" y="20021550"/>
          <a:ext cx="130492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57151</xdr:colOff>
      <xdr:row>14</xdr:row>
      <xdr:rowOff>285750</xdr:rowOff>
    </xdr:from>
    <xdr:to>
      <xdr:col>13</xdr:col>
      <xdr:colOff>114300</xdr:colOff>
      <xdr:row>20</xdr:row>
      <xdr:rowOff>85725</xdr:rowOff>
    </xdr:to>
    <xdr:pic>
      <xdr:nvPicPr>
        <xdr:cNvPr id="57" name="Image 56">
          <a:extLst>
            <a:ext uri="{FF2B5EF4-FFF2-40B4-BE49-F238E27FC236}">
              <a16:creationId xmlns:a16="http://schemas.microsoft.com/office/drawing/2014/main" id="{D9A65FAE-F00D-4CC0-BE87-4C4FC97B8A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38926" y="5200650"/>
          <a:ext cx="2733674" cy="2085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12</xdr:row>
      <xdr:rowOff>352425</xdr:rowOff>
    </xdr:from>
    <xdr:to>
      <xdr:col>5</xdr:col>
      <xdr:colOff>304800</xdr:colOff>
      <xdr:row>19</xdr:row>
      <xdr:rowOff>276225</xdr:rowOff>
    </xdr:to>
    <xdr:pic>
      <xdr:nvPicPr>
        <xdr:cNvPr id="58" name="Image 57" descr="Résultat d’images pour Drapeau coree sud Rond PNG">
          <a:extLst>
            <a:ext uri="{FF2B5EF4-FFF2-40B4-BE49-F238E27FC236}">
              <a16:creationId xmlns:a16="http://schemas.microsoft.com/office/drawing/2014/main" id="{00346D49-C72D-4458-AF3C-0EF45EECD34A}"/>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90500" y="4505325"/>
          <a:ext cx="3552825" cy="259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419101</xdr:colOff>
      <xdr:row>14</xdr:row>
      <xdr:rowOff>361949</xdr:rowOff>
    </xdr:from>
    <xdr:to>
      <xdr:col>17</xdr:col>
      <xdr:colOff>57150</xdr:colOff>
      <xdr:row>20</xdr:row>
      <xdr:rowOff>28574</xdr:rowOff>
    </xdr:to>
    <xdr:pic>
      <xdr:nvPicPr>
        <xdr:cNvPr id="59" name="Image 58" descr="Résultat d’images pour Drapeau coree sud Rond PNG">
          <a:extLst>
            <a:ext uri="{FF2B5EF4-FFF2-40B4-BE49-F238E27FC236}">
              <a16:creationId xmlns:a16="http://schemas.microsoft.com/office/drawing/2014/main" id="{086438DA-89FD-4A87-AC74-E92FBF86FC5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8943976" y="5276849"/>
          <a:ext cx="2666999"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96159</xdr:colOff>
      <xdr:row>23</xdr:row>
      <xdr:rowOff>380999</xdr:rowOff>
    </xdr:from>
    <xdr:to>
      <xdr:col>15</xdr:col>
      <xdr:colOff>666750</xdr:colOff>
      <xdr:row>40</xdr:row>
      <xdr:rowOff>52624</xdr:rowOff>
    </xdr:to>
    <xdr:pic>
      <xdr:nvPicPr>
        <xdr:cNvPr id="61" name="Image 60">
          <a:extLst>
            <a:ext uri="{FF2B5EF4-FFF2-40B4-BE49-F238E27FC236}">
              <a16:creationId xmlns:a16="http://schemas.microsoft.com/office/drawing/2014/main" id="{BDBC5E81-A519-BC93-9D86-B8C23D858CFD}"/>
            </a:ext>
          </a:extLst>
        </xdr:cNvPr>
        <xdr:cNvPicPr>
          <a:picLocks noChangeAspect="1"/>
        </xdr:cNvPicPr>
      </xdr:nvPicPr>
      <xdr:blipFill>
        <a:blip xmlns:r="http://schemas.openxmlformats.org/officeDocument/2006/relationships" r:embed="rId39"/>
        <a:stretch>
          <a:fillRect/>
        </a:stretch>
      </xdr:blipFill>
      <xdr:spPr>
        <a:xfrm>
          <a:off x="991509" y="8724899"/>
          <a:ext cx="9866991" cy="6148625"/>
        </a:xfrm>
        <a:prstGeom prst="rect">
          <a:avLst/>
        </a:prstGeom>
      </xdr:spPr>
    </xdr:pic>
    <xdr:clientData/>
  </xdr:twoCellAnchor>
  <xdr:twoCellAnchor editAs="oneCell">
    <xdr:from>
      <xdr:col>1</xdr:col>
      <xdr:colOff>447675</xdr:colOff>
      <xdr:row>158</xdr:row>
      <xdr:rowOff>619125</xdr:rowOff>
    </xdr:from>
    <xdr:to>
      <xdr:col>4</xdr:col>
      <xdr:colOff>114300</xdr:colOff>
      <xdr:row>161</xdr:row>
      <xdr:rowOff>47625</xdr:rowOff>
    </xdr:to>
    <xdr:pic>
      <xdr:nvPicPr>
        <xdr:cNvPr id="63" name="Image 62">
          <a:extLst>
            <a:ext uri="{FF2B5EF4-FFF2-40B4-BE49-F238E27FC236}">
              <a16:creationId xmlns:a16="http://schemas.microsoft.com/office/drawing/2014/main" id="{C6A508E5-1347-4AA3-900D-7E69B024A025}"/>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95325" y="61722000"/>
          <a:ext cx="14097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485776</xdr:colOff>
      <xdr:row>137</xdr:row>
      <xdr:rowOff>628650</xdr:rowOff>
    </xdr:from>
    <xdr:to>
      <xdr:col>4</xdr:col>
      <xdr:colOff>1</xdr:colOff>
      <xdr:row>140</xdr:row>
      <xdr:rowOff>9525</xdr:rowOff>
    </xdr:to>
    <xdr:pic>
      <xdr:nvPicPr>
        <xdr:cNvPr id="64" name="Image 63" descr="Résultat d’images pour Drapeau coree sud Rond PNG">
          <a:extLst>
            <a:ext uri="{FF2B5EF4-FFF2-40B4-BE49-F238E27FC236}">
              <a16:creationId xmlns:a16="http://schemas.microsoft.com/office/drawing/2014/main" id="{18D43A4E-2C60-4246-9DC0-9B6974992A0A}"/>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33426" y="52282725"/>
          <a:ext cx="125730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428625</xdr:colOff>
      <xdr:row>187</xdr:row>
      <xdr:rowOff>0</xdr:rowOff>
    </xdr:from>
    <xdr:to>
      <xdr:col>4</xdr:col>
      <xdr:colOff>123826</xdr:colOff>
      <xdr:row>189</xdr:row>
      <xdr:rowOff>66675</xdr:rowOff>
    </xdr:to>
    <xdr:pic>
      <xdr:nvPicPr>
        <xdr:cNvPr id="65" name="Image 64">
          <a:extLst>
            <a:ext uri="{FF2B5EF4-FFF2-40B4-BE49-F238E27FC236}">
              <a16:creationId xmlns:a16="http://schemas.microsoft.com/office/drawing/2014/main" id="{D9975B4E-B95B-4855-8308-82D5228909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73628250"/>
          <a:ext cx="1438276"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438150</xdr:colOff>
      <xdr:row>201</xdr:row>
      <xdr:rowOff>628650</xdr:rowOff>
    </xdr:from>
    <xdr:to>
      <xdr:col>4</xdr:col>
      <xdr:colOff>95250</xdr:colOff>
      <xdr:row>204</xdr:row>
      <xdr:rowOff>38100</xdr:rowOff>
    </xdr:to>
    <xdr:pic>
      <xdr:nvPicPr>
        <xdr:cNvPr id="66" name="Image 65">
          <a:extLst>
            <a:ext uri="{FF2B5EF4-FFF2-40B4-BE49-F238E27FC236}">
              <a16:creationId xmlns:a16="http://schemas.microsoft.com/office/drawing/2014/main" id="{E04FF7FC-D5F3-4DB6-9C49-8F6CC6B1740D}"/>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85800" y="80695800"/>
          <a:ext cx="1400175"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238125</xdr:colOff>
      <xdr:row>30</xdr:row>
      <xdr:rowOff>380999</xdr:rowOff>
    </xdr:from>
    <xdr:to>
      <xdr:col>21</xdr:col>
      <xdr:colOff>371474</xdr:colOff>
      <xdr:row>37</xdr:row>
      <xdr:rowOff>48636</xdr:rowOff>
    </xdr:to>
    <xdr:pic>
      <xdr:nvPicPr>
        <xdr:cNvPr id="9" name="Image 8" descr="Peut être une image de football, basket-ball et texte qui dit ’CHAMPION DGSV DGSVXTOKYO x TOKyO kuy ได้ MATTHEW FORSYTH HOLT GOLD! BOWLING BOWLING/HERRENEINZEL HERREN EINZEL @dgsv_verband’">
          <a:extLst>
            <a:ext uri="{FF2B5EF4-FFF2-40B4-BE49-F238E27FC236}">
              <a16:creationId xmlns:a16="http://schemas.microsoft.com/office/drawing/2014/main" id="{1FE8D30B-3B40-49DB-A833-7CAB9AC4823F}"/>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12677775" y="11391899"/>
          <a:ext cx="1676399" cy="2334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247651</xdr:colOff>
      <xdr:row>34</xdr:row>
      <xdr:rowOff>285750</xdr:rowOff>
    </xdr:from>
    <xdr:to>
      <xdr:col>21</xdr:col>
      <xdr:colOff>380273</xdr:colOff>
      <xdr:row>40</xdr:row>
      <xdr:rowOff>333375</xdr:rowOff>
    </xdr:to>
    <xdr:pic>
      <xdr:nvPicPr>
        <xdr:cNvPr id="27" name="Image 26" descr="Peut être une image de football, basket-ball et texte qui dit ’CHAMPION DGSV DGSVXTOKYO x TOKyO kuy ได้ MATTHEW FORSYTH HOLT GOLD! BOWLING BOWLING/HERRENEINZEL HERREN EINZEL @dgsv_verband’">
          <a:extLst>
            <a:ext uri="{FF2B5EF4-FFF2-40B4-BE49-F238E27FC236}">
              <a16:creationId xmlns:a16="http://schemas.microsoft.com/office/drawing/2014/main" id="{7B58BBE4-CC19-493D-B8DC-80408DE2772A}"/>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12687301" y="12820650"/>
          <a:ext cx="1675672" cy="233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613279</xdr:colOff>
      <xdr:row>93</xdr:row>
      <xdr:rowOff>28293</xdr:rowOff>
    </xdr:from>
    <xdr:ext cx="1377446" cy="1207128"/>
    <xdr:pic>
      <xdr:nvPicPr>
        <xdr:cNvPr id="2" name="Image 1" descr="150+ Drawing Of A Japanese Flag Stock Photos, Pictures &amp; Royalty-Free ...">
          <a:extLst>
            <a:ext uri="{FF2B5EF4-FFF2-40B4-BE49-F238E27FC236}">
              <a16:creationId xmlns:a16="http://schemas.microsoft.com/office/drawing/2014/main" id="{C887BB3F-543B-4D68-A8D9-D0E7372031C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842754" y="33013368"/>
          <a:ext cx="1377446" cy="12071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9432</xdr:colOff>
      <xdr:row>94</xdr:row>
      <xdr:rowOff>28292</xdr:rowOff>
    </xdr:from>
    <xdr:ext cx="1697524" cy="1104900"/>
    <xdr:pic>
      <xdr:nvPicPr>
        <xdr:cNvPr id="3" name="Picture 264">
          <a:extLst>
            <a:ext uri="{FF2B5EF4-FFF2-40B4-BE49-F238E27FC236}">
              <a16:creationId xmlns:a16="http://schemas.microsoft.com/office/drawing/2014/main" id="{E16BF53A-DF2B-4830-B218-0EB7926CEBB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57082" y="33051467"/>
          <a:ext cx="1697524"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oneCellAnchor>
    <xdr:from>
      <xdr:col>9</xdr:col>
      <xdr:colOff>613279</xdr:colOff>
      <xdr:row>131</xdr:row>
      <xdr:rowOff>28293</xdr:rowOff>
    </xdr:from>
    <xdr:ext cx="1377446" cy="1207128"/>
    <xdr:pic>
      <xdr:nvPicPr>
        <xdr:cNvPr id="4" name="Image 3" descr="150+ Drawing Of A Japanese Flag Stock Photos, Pictures &amp; Royalty-Free ...">
          <a:extLst>
            <a:ext uri="{FF2B5EF4-FFF2-40B4-BE49-F238E27FC236}">
              <a16:creationId xmlns:a16="http://schemas.microsoft.com/office/drawing/2014/main" id="{3F22004F-4C8A-45D0-962D-E95687A8849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842754" y="33013368"/>
          <a:ext cx="1377446" cy="12071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9432</xdr:colOff>
      <xdr:row>132</xdr:row>
      <xdr:rowOff>28292</xdr:rowOff>
    </xdr:from>
    <xdr:ext cx="1697524" cy="1104900"/>
    <xdr:pic>
      <xdr:nvPicPr>
        <xdr:cNvPr id="5" name="Picture 264">
          <a:extLst>
            <a:ext uri="{FF2B5EF4-FFF2-40B4-BE49-F238E27FC236}">
              <a16:creationId xmlns:a16="http://schemas.microsoft.com/office/drawing/2014/main" id="{A88707E1-EF63-4D99-A655-FE1654A6A8D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57082" y="33051467"/>
          <a:ext cx="1697524"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oneCellAnchor>
    <xdr:from>
      <xdr:col>9</xdr:col>
      <xdr:colOff>613279</xdr:colOff>
      <xdr:row>169</xdr:row>
      <xdr:rowOff>28293</xdr:rowOff>
    </xdr:from>
    <xdr:ext cx="1377446" cy="1207128"/>
    <xdr:pic>
      <xdr:nvPicPr>
        <xdr:cNvPr id="6" name="Image 5" descr="150+ Drawing Of A Japanese Flag Stock Photos, Pictures &amp; Royalty-Free ...">
          <a:extLst>
            <a:ext uri="{FF2B5EF4-FFF2-40B4-BE49-F238E27FC236}">
              <a16:creationId xmlns:a16="http://schemas.microsoft.com/office/drawing/2014/main" id="{CE0B2D04-3DE8-4140-974F-B31A267602E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842754" y="33013368"/>
          <a:ext cx="1377446" cy="12071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9432</xdr:colOff>
      <xdr:row>170</xdr:row>
      <xdr:rowOff>28292</xdr:rowOff>
    </xdr:from>
    <xdr:ext cx="1697524" cy="1104900"/>
    <xdr:pic>
      <xdr:nvPicPr>
        <xdr:cNvPr id="7" name="Picture 264">
          <a:extLst>
            <a:ext uri="{FF2B5EF4-FFF2-40B4-BE49-F238E27FC236}">
              <a16:creationId xmlns:a16="http://schemas.microsoft.com/office/drawing/2014/main" id="{9F5ACB33-4481-47EA-83C4-93C3D9C38E3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57082" y="33051467"/>
          <a:ext cx="1697524"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oneCellAnchor>
    <xdr:from>
      <xdr:col>9</xdr:col>
      <xdr:colOff>613279</xdr:colOff>
      <xdr:row>207</xdr:row>
      <xdr:rowOff>28293</xdr:rowOff>
    </xdr:from>
    <xdr:ext cx="1377446" cy="1207128"/>
    <xdr:pic>
      <xdr:nvPicPr>
        <xdr:cNvPr id="12" name="Image 11" descr="150+ Drawing Of A Japanese Flag Stock Photos, Pictures &amp; Royalty-Free ...">
          <a:extLst>
            <a:ext uri="{FF2B5EF4-FFF2-40B4-BE49-F238E27FC236}">
              <a16:creationId xmlns:a16="http://schemas.microsoft.com/office/drawing/2014/main" id="{3DEDD1EC-1833-40A8-943D-72E8AD58421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842754" y="33013368"/>
          <a:ext cx="1377446" cy="12071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9432</xdr:colOff>
      <xdr:row>208</xdr:row>
      <xdr:rowOff>28292</xdr:rowOff>
    </xdr:from>
    <xdr:ext cx="1697524" cy="1104900"/>
    <xdr:pic>
      <xdr:nvPicPr>
        <xdr:cNvPr id="13" name="Picture 264">
          <a:extLst>
            <a:ext uri="{FF2B5EF4-FFF2-40B4-BE49-F238E27FC236}">
              <a16:creationId xmlns:a16="http://schemas.microsoft.com/office/drawing/2014/main" id="{B991B5DE-8996-4956-A98A-81C7E1FE340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57082" y="33051467"/>
          <a:ext cx="1697524"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76200</xdr:rowOff>
    </xdr:from>
    <xdr:to>
      <xdr:col>16</xdr:col>
      <xdr:colOff>704850</xdr:colOff>
      <xdr:row>1</xdr:row>
      <xdr:rowOff>19050</xdr:rowOff>
    </xdr:to>
    <xdr:sp macro="" textlink="">
      <xdr:nvSpPr>
        <xdr:cNvPr id="18" name="WordArt 181">
          <a:extLst>
            <a:ext uri="{FF2B5EF4-FFF2-40B4-BE49-F238E27FC236}">
              <a16:creationId xmlns:a16="http://schemas.microsoft.com/office/drawing/2014/main" id="{19679F7E-0E55-4623-9880-5F07F1FE9776}"/>
            </a:ext>
          </a:extLst>
        </xdr:cNvPr>
        <xdr:cNvSpPr>
          <a:spLocks noChangeArrowheads="1" noChangeShapeType="1" noTextEdit="1"/>
        </xdr:cNvSpPr>
      </xdr:nvSpPr>
      <xdr:spPr bwMode="auto">
        <a:xfrm>
          <a:off x="247650" y="76200"/>
          <a:ext cx="11544300" cy="895350"/>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wrap="none" fromWordArt="1">
          <a:prstTxWarp prst="textPlain">
            <a:avLst>
              <a:gd name="adj" fmla="val 50000"/>
            </a:avLst>
          </a:prstTxWarp>
        </a:bodyPr>
        <a:lstStyle/>
        <a:p>
          <a:pPr algn="ctr" rtl="0">
            <a:buNone/>
          </a:pPr>
          <a:r>
            <a:rPr lang="fr-FR" sz="4400" b="1" i="1" kern="10" spc="0">
              <a:ln w="12700">
                <a:noFill/>
                <a:round/>
                <a:headEnd/>
                <a:tailEnd/>
              </a:ln>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effectLst/>
              <a:latin typeface="Arial Black"/>
            </a:rPr>
            <a:t>25  ème  DEAFLYMPICS</a:t>
          </a:r>
        </a:p>
      </xdr:txBody>
    </xdr:sp>
    <xdr:clientData/>
  </xdr:twoCellAnchor>
  <xdr:oneCellAnchor>
    <xdr:from>
      <xdr:col>1</xdr:col>
      <xdr:colOff>0</xdr:colOff>
      <xdr:row>2</xdr:row>
      <xdr:rowOff>0</xdr:rowOff>
    </xdr:from>
    <xdr:ext cx="2676525" cy="1104900"/>
    <xdr:pic>
      <xdr:nvPicPr>
        <xdr:cNvPr id="19" name="Picture 264">
          <a:extLst>
            <a:ext uri="{FF2B5EF4-FFF2-40B4-BE49-F238E27FC236}">
              <a16:creationId xmlns:a16="http://schemas.microsoft.com/office/drawing/2014/main" id="{762F435B-2D4D-44F8-ABDB-5B461BF3A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371600"/>
          <a:ext cx="2676525"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11</xdr:col>
      <xdr:colOff>752475</xdr:colOff>
      <xdr:row>1</xdr:row>
      <xdr:rowOff>361950</xdr:rowOff>
    </xdr:from>
    <xdr:to>
      <xdr:col>17</xdr:col>
      <xdr:colOff>85725</xdr:colOff>
      <xdr:row>6</xdr:row>
      <xdr:rowOff>85725</xdr:rowOff>
    </xdr:to>
    <xdr:pic>
      <xdr:nvPicPr>
        <xdr:cNvPr id="20" name="Image 19" descr="150+ Drawing Of A Japanese Flag Stock Photos, Pictures &amp; Royalty-Free ...">
          <a:extLst>
            <a:ext uri="{FF2B5EF4-FFF2-40B4-BE49-F238E27FC236}">
              <a16:creationId xmlns:a16="http://schemas.microsoft.com/office/drawing/2014/main" id="{0567AA4E-35FE-4FFB-AC4D-0D09A47CDB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77350" y="1314450"/>
          <a:ext cx="2628900"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19050</xdr:colOff>
      <xdr:row>49</xdr:row>
      <xdr:rowOff>0</xdr:rowOff>
    </xdr:from>
    <xdr:to>
      <xdr:col>18</xdr:col>
      <xdr:colOff>19050</xdr:colOff>
      <xdr:row>54</xdr:row>
      <xdr:rowOff>104775</xdr:rowOff>
    </xdr:to>
    <xdr:pic>
      <xdr:nvPicPr>
        <xdr:cNvPr id="21" name="Image 20" descr="150+ Drawing Of A Japanese Flag Stock Photos, Pictures &amp; Royalty-Free ...">
          <a:extLst>
            <a:ext uri="{FF2B5EF4-FFF2-40B4-BE49-F238E27FC236}">
              <a16:creationId xmlns:a16="http://schemas.microsoft.com/office/drawing/2014/main" id="{684D2A9F-9211-4049-9568-0B4CB71992F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96400" y="16725900"/>
          <a:ext cx="2628900"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50</xdr:row>
      <xdr:rowOff>0</xdr:rowOff>
    </xdr:from>
    <xdr:ext cx="2676525" cy="1104900"/>
    <xdr:pic>
      <xdr:nvPicPr>
        <xdr:cNvPr id="22" name="Picture 264">
          <a:extLst>
            <a:ext uri="{FF2B5EF4-FFF2-40B4-BE49-F238E27FC236}">
              <a16:creationId xmlns:a16="http://schemas.microsoft.com/office/drawing/2014/main" id="{22934C6A-78CC-4BD7-8AD5-886830EB4E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6764000"/>
          <a:ext cx="2676525"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oneCellAnchor>
    <xdr:from>
      <xdr:col>1</xdr:col>
      <xdr:colOff>0</xdr:colOff>
      <xdr:row>281</xdr:row>
      <xdr:rowOff>0</xdr:rowOff>
    </xdr:from>
    <xdr:ext cx="2676525" cy="1066800"/>
    <xdr:pic>
      <xdr:nvPicPr>
        <xdr:cNvPr id="23" name="Picture 264">
          <a:extLst>
            <a:ext uri="{FF2B5EF4-FFF2-40B4-BE49-F238E27FC236}">
              <a16:creationId xmlns:a16="http://schemas.microsoft.com/office/drawing/2014/main" id="{23E43BAF-69A3-4B27-9F17-D0BC49C354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07927775"/>
          <a:ext cx="2676525" cy="10668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18</xdr:col>
      <xdr:colOff>702582</xdr:colOff>
      <xdr:row>136</xdr:row>
      <xdr:rowOff>50800</xdr:rowOff>
    </xdr:from>
    <xdr:to>
      <xdr:col>24</xdr:col>
      <xdr:colOff>614889</xdr:colOff>
      <xdr:row>147</xdr:row>
      <xdr:rowOff>406400</xdr:rowOff>
    </xdr:to>
    <xdr:pic>
      <xdr:nvPicPr>
        <xdr:cNvPr id="28" name="Image 27">
          <a:extLst>
            <a:ext uri="{FF2B5EF4-FFF2-40B4-BE49-F238E27FC236}">
              <a16:creationId xmlns:a16="http://schemas.microsoft.com/office/drawing/2014/main" id="{4E99A94A-871B-44ED-9699-99E33E849CD8}"/>
            </a:ext>
          </a:extLst>
        </xdr:cNvPr>
        <xdr:cNvPicPr>
          <a:picLocks noChangeAspect="1"/>
        </xdr:cNvPicPr>
      </xdr:nvPicPr>
      <xdr:blipFill>
        <a:blip xmlns:r="http://schemas.openxmlformats.org/officeDocument/2006/relationships" r:embed="rId3"/>
        <a:stretch>
          <a:fillRect/>
        </a:stretch>
      </xdr:blipFill>
      <xdr:spPr>
        <a:xfrm>
          <a:off x="13291457" y="44151550"/>
          <a:ext cx="4576382" cy="4800600"/>
        </a:xfrm>
        <a:prstGeom prst="rect">
          <a:avLst/>
        </a:prstGeom>
      </xdr:spPr>
    </xdr:pic>
    <xdr:clientData/>
  </xdr:twoCellAnchor>
  <xdr:twoCellAnchor editAs="oneCell">
    <xdr:from>
      <xdr:col>2</xdr:col>
      <xdr:colOff>9526</xdr:colOff>
      <xdr:row>306</xdr:row>
      <xdr:rowOff>209549</xdr:rowOff>
    </xdr:from>
    <xdr:to>
      <xdr:col>3</xdr:col>
      <xdr:colOff>0</xdr:colOff>
      <xdr:row>310</xdr:row>
      <xdr:rowOff>28575</xdr:rowOff>
    </xdr:to>
    <xdr:pic>
      <xdr:nvPicPr>
        <xdr:cNvPr id="30" name="Image 29">
          <a:extLst>
            <a:ext uri="{FF2B5EF4-FFF2-40B4-BE49-F238E27FC236}">
              <a16:creationId xmlns:a16="http://schemas.microsoft.com/office/drawing/2014/main" id="{49741615-D2C7-4C72-A996-E5947A45EAC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04876" y="114976274"/>
          <a:ext cx="1038224" cy="809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218</xdr:row>
      <xdr:rowOff>9525</xdr:rowOff>
    </xdr:from>
    <xdr:to>
      <xdr:col>20</xdr:col>
      <xdr:colOff>276225</xdr:colOff>
      <xdr:row>218</xdr:row>
      <xdr:rowOff>485775</xdr:rowOff>
    </xdr:to>
    <xdr:pic>
      <xdr:nvPicPr>
        <xdr:cNvPr id="33" name="Image 32">
          <a:extLst>
            <a:ext uri="{FF2B5EF4-FFF2-40B4-BE49-F238E27FC236}">
              <a16:creationId xmlns:a16="http://schemas.microsoft.com/office/drawing/2014/main" id="{544DADD0-6F46-4FFB-87E4-FFA000225B7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106400" y="68275200"/>
          <a:ext cx="104775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1428750</xdr:colOff>
      <xdr:row>484</xdr:row>
      <xdr:rowOff>228599</xdr:rowOff>
    </xdr:from>
    <xdr:ext cx="4105276" cy="2276475"/>
    <xdr:pic>
      <xdr:nvPicPr>
        <xdr:cNvPr id="40" name="Picture 16" descr="MPj04392360000[1]">
          <a:extLst>
            <a:ext uri="{FF2B5EF4-FFF2-40B4-BE49-F238E27FC236}">
              <a16:creationId xmlns:a16="http://schemas.microsoft.com/office/drawing/2014/main" id="{A50B7410-02CB-4899-ABA1-AC4E678397E1}"/>
            </a:ext>
          </a:extLst>
        </xdr:cNvPr>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19650" y="160753424"/>
          <a:ext cx="4105276" cy="2276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332</xdr:row>
      <xdr:rowOff>0</xdr:rowOff>
    </xdr:from>
    <xdr:to>
      <xdr:col>2</xdr:col>
      <xdr:colOff>1038224</xdr:colOff>
      <xdr:row>335</xdr:row>
      <xdr:rowOff>47626</xdr:rowOff>
    </xdr:to>
    <xdr:pic>
      <xdr:nvPicPr>
        <xdr:cNvPr id="17" name="Image 16">
          <a:extLst>
            <a:ext uri="{FF2B5EF4-FFF2-40B4-BE49-F238E27FC236}">
              <a16:creationId xmlns:a16="http://schemas.microsoft.com/office/drawing/2014/main" id="{50DD284B-90BC-41EE-B76B-FFCFE76F001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95350" y="121472325"/>
          <a:ext cx="1038224" cy="809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287</xdr:row>
      <xdr:rowOff>0</xdr:rowOff>
    </xdr:from>
    <xdr:to>
      <xdr:col>3</xdr:col>
      <xdr:colOff>9525</xdr:colOff>
      <xdr:row>290</xdr:row>
      <xdr:rowOff>28575</xdr:rowOff>
    </xdr:to>
    <xdr:pic>
      <xdr:nvPicPr>
        <xdr:cNvPr id="24" name="Image 23">
          <a:extLst>
            <a:ext uri="{FF2B5EF4-FFF2-40B4-BE49-F238E27FC236}">
              <a16:creationId xmlns:a16="http://schemas.microsoft.com/office/drawing/2014/main" id="{434A2D7A-C19C-47D4-8B83-D72E12E3AAC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95350" y="109966125"/>
          <a:ext cx="105727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347</xdr:row>
      <xdr:rowOff>0</xdr:rowOff>
    </xdr:from>
    <xdr:to>
      <xdr:col>3</xdr:col>
      <xdr:colOff>9525</xdr:colOff>
      <xdr:row>350</xdr:row>
      <xdr:rowOff>38100</xdr:rowOff>
    </xdr:to>
    <xdr:pic>
      <xdr:nvPicPr>
        <xdr:cNvPr id="25" name="Image 24">
          <a:extLst>
            <a:ext uri="{FF2B5EF4-FFF2-40B4-BE49-F238E27FC236}">
              <a16:creationId xmlns:a16="http://schemas.microsoft.com/office/drawing/2014/main" id="{284BCDAA-B4F2-49E3-9E19-271D7AACC41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95350" y="125358525"/>
          <a:ext cx="105727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523875</xdr:colOff>
      <xdr:row>290</xdr:row>
      <xdr:rowOff>266701</xdr:rowOff>
    </xdr:from>
    <xdr:to>
      <xdr:col>3</xdr:col>
      <xdr:colOff>142875</xdr:colOff>
      <xdr:row>295</xdr:row>
      <xdr:rowOff>295275</xdr:rowOff>
    </xdr:to>
    <xdr:pic>
      <xdr:nvPicPr>
        <xdr:cNvPr id="31" name="Image 30" descr="Résultat d’images pour Drapeau taiwan Rond PNG">
          <a:extLst>
            <a:ext uri="{FF2B5EF4-FFF2-40B4-BE49-F238E27FC236}">
              <a16:creationId xmlns:a16="http://schemas.microsoft.com/office/drawing/2014/main" id="{CADEC64E-847C-4163-8FB7-AF78D87BF5CE}"/>
            </a:ext>
          </a:extLst>
        </xdr:cNvPr>
        <xdr:cNvPicPr>
          <a:picLocks noChangeAspect="1" noChangeArrowheads="1"/>
        </xdr:cNvPicPr>
      </xdr:nvPicPr>
      <xdr:blipFill>
        <a:blip xmlns:r="http://schemas.openxmlformats.org/officeDocument/2006/relationships" r:embed="rId7">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71525" y="110956726"/>
          <a:ext cx="1314450" cy="1285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504825</xdr:colOff>
      <xdr:row>340</xdr:row>
      <xdr:rowOff>276225</xdr:rowOff>
    </xdr:from>
    <xdr:to>
      <xdr:col>3</xdr:col>
      <xdr:colOff>123825</xdr:colOff>
      <xdr:row>345</xdr:row>
      <xdr:rowOff>295275</xdr:rowOff>
    </xdr:to>
    <xdr:pic>
      <xdr:nvPicPr>
        <xdr:cNvPr id="35" name="Image 34" descr="Résultat d’images pour Drapeau taiwan Rond PNG">
          <a:extLst>
            <a:ext uri="{FF2B5EF4-FFF2-40B4-BE49-F238E27FC236}">
              <a16:creationId xmlns:a16="http://schemas.microsoft.com/office/drawing/2014/main" id="{56C8B318-1E6D-4185-AF0B-8D0F3D318D43}"/>
            </a:ext>
          </a:extLst>
        </xdr:cNvPr>
        <xdr:cNvPicPr>
          <a:picLocks noChangeAspect="1" noChangeArrowheads="1"/>
        </xdr:cNvPicPr>
      </xdr:nvPicPr>
      <xdr:blipFill>
        <a:blip xmlns:r="http://schemas.openxmlformats.org/officeDocument/2006/relationships" r:embed="rId7">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52475" y="123805950"/>
          <a:ext cx="1314450" cy="1314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296</xdr:row>
      <xdr:rowOff>228599</xdr:rowOff>
    </xdr:from>
    <xdr:to>
      <xdr:col>2</xdr:col>
      <xdr:colOff>942974</xdr:colOff>
      <xdr:row>300</xdr:row>
      <xdr:rowOff>47624</xdr:rowOff>
    </xdr:to>
    <xdr:pic>
      <xdr:nvPicPr>
        <xdr:cNvPr id="36" name="Image 35" descr="150+ Drawing Of A Japanese Flag Stock Photos, Pictures &amp; Royalty-Free ...">
          <a:extLst>
            <a:ext uri="{FF2B5EF4-FFF2-40B4-BE49-F238E27FC236}">
              <a16:creationId xmlns:a16="http://schemas.microsoft.com/office/drawing/2014/main" id="{BE34BD3F-57E1-4C2E-B137-355D647E4B8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90600" y="112480724"/>
          <a:ext cx="847724"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xdr:colOff>
      <xdr:row>363</xdr:row>
      <xdr:rowOff>0</xdr:rowOff>
    </xdr:from>
    <xdr:to>
      <xdr:col>2</xdr:col>
      <xdr:colOff>962024</xdr:colOff>
      <xdr:row>366</xdr:row>
      <xdr:rowOff>9525</xdr:rowOff>
    </xdr:to>
    <xdr:pic>
      <xdr:nvPicPr>
        <xdr:cNvPr id="37" name="Image 36" descr="150+ Drawing Of A Japanese Flag Stock Photos, Pictures &amp; Royalty-Free ...">
          <a:extLst>
            <a:ext uri="{FF2B5EF4-FFF2-40B4-BE49-F238E27FC236}">
              <a16:creationId xmlns:a16="http://schemas.microsoft.com/office/drawing/2014/main" id="{7396BF38-ABEF-498C-BCBF-7FBB5958C3B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09650" y="129511425"/>
          <a:ext cx="847724"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302</xdr:row>
      <xdr:rowOff>0</xdr:rowOff>
    </xdr:from>
    <xdr:to>
      <xdr:col>3</xdr:col>
      <xdr:colOff>9525</xdr:colOff>
      <xdr:row>305</xdr:row>
      <xdr:rowOff>19050</xdr:rowOff>
    </xdr:to>
    <xdr:pic>
      <xdr:nvPicPr>
        <xdr:cNvPr id="38" name="Image 37">
          <a:extLst>
            <a:ext uri="{FF2B5EF4-FFF2-40B4-BE49-F238E27FC236}">
              <a16:creationId xmlns:a16="http://schemas.microsoft.com/office/drawing/2014/main" id="{85023B31-55E6-4A16-8922-9D19798FE60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95350" y="113738025"/>
          <a:ext cx="105727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429</xdr:row>
      <xdr:rowOff>190501</xdr:rowOff>
    </xdr:from>
    <xdr:to>
      <xdr:col>3</xdr:col>
      <xdr:colOff>9525</xdr:colOff>
      <xdr:row>433</xdr:row>
      <xdr:rowOff>47625</xdr:rowOff>
    </xdr:to>
    <xdr:pic>
      <xdr:nvPicPr>
        <xdr:cNvPr id="39" name="Image 38">
          <a:extLst>
            <a:ext uri="{FF2B5EF4-FFF2-40B4-BE49-F238E27FC236}">
              <a16:creationId xmlns:a16="http://schemas.microsoft.com/office/drawing/2014/main" id="{A417E121-2ACF-4EDF-8FB1-D049D66BD4D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95350" y="146694526"/>
          <a:ext cx="1057275" cy="847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76201</xdr:colOff>
      <xdr:row>435</xdr:row>
      <xdr:rowOff>0</xdr:rowOff>
    </xdr:from>
    <xdr:to>
      <xdr:col>2</xdr:col>
      <xdr:colOff>981075</xdr:colOff>
      <xdr:row>438</xdr:row>
      <xdr:rowOff>104775</xdr:rowOff>
    </xdr:to>
    <xdr:pic>
      <xdr:nvPicPr>
        <xdr:cNvPr id="41" name="Image 40" descr="انواع ویزای برزیل * مدارک لازم جهت اخذ ویزا * دریافت وقت سفارت">
          <a:extLst>
            <a:ext uri="{FF2B5EF4-FFF2-40B4-BE49-F238E27FC236}">
              <a16:creationId xmlns:a16="http://schemas.microsoft.com/office/drawing/2014/main" id="{E1EBDDE7-A7E4-4A6F-BEEB-151E9B93F03B}"/>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1" y="148028025"/>
          <a:ext cx="904874"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440</xdr:row>
      <xdr:rowOff>0</xdr:rowOff>
    </xdr:from>
    <xdr:to>
      <xdr:col>2</xdr:col>
      <xdr:colOff>942975</xdr:colOff>
      <xdr:row>442</xdr:row>
      <xdr:rowOff>295275</xdr:rowOff>
    </xdr:to>
    <xdr:pic>
      <xdr:nvPicPr>
        <xdr:cNvPr id="46" name="Image 45">
          <a:extLst>
            <a:ext uri="{FF2B5EF4-FFF2-40B4-BE49-F238E27FC236}">
              <a16:creationId xmlns:a16="http://schemas.microsoft.com/office/drawing/2014/main" id="{4C69D2A6-3392-46DD-ADB0-5CB313088AF7}"/>
            </a:ext>
          </a:extLst>
        </xdr:cNvPr>
        <xdr:cNvPicPr>
          <a:picLocks noChangeAspect="1"/>
        </xdr:cNvPicPr>
      </xdr:nvPicPr>
      <xdr:blipFill>
        <a:blip xmlns:r="http://schemas.openxmlformats.org/officeDocument/2006/relationships" r:embed="rId11">
          <a:clrChange>
            <a:clrFrom>
              <a:srgbClr val="F1F1F1"/>
            </a:clrFrom>
            <a:clrTo>
              <a:srgbClr val="F1F1F1">
                <a:alpha val="0"/>
              </a:srgbClr>
            </a:clrTo>
          </a:clrChange>
        </a:blip>
        <a:stretch>
          <a:fillRect/>
        </a:stretch>
      </xdr:blipFill>
      <xdr:spPr>
        <a:xfrm>
          <a:off x="990600" y="149323425"/>
          <a:ext cx="847725" cy="752475"/>
        </a:xfrm>
        <a:prstGeom prst="rect">
          <a:avLst/>
        </a:prstGeom>
      </xdr:spPr>
    </xdr:pic>
    <xdr:clientData/>
  </xdr:twoCellAnchor>
  <xdr:twoCellAnchor editAs="oneCell">
    <xdr:from>
      <xdr:col>2</xdr:col>
      <xdr:colOff>85725</xdr:colOff>
      <xdr:row>414</xdr:row>
      <xdr:rowOff>19050</xdr:rowOff>
    </xdr:from>
    <xdr:to>
      <xdr:col>2</xdr:col>
      <xdr:colOff>933450</xdr:colOff>
      <xdr:row>417</xdr:row>
      <xdr:rowOff>9525</xdr:rowOff>
    </xdr:to>
    <xdr:pic>
      <xdr:nvPicPr>
        <xdr:cNvPr id="47" name="Image 46">
          <a:extLst>
            <a:ext uri="{FF2B5EF4-FFF2-40B4-BE49-F238E27FC236}">
              <a16:creationId xmlns:a16="http://schemas.microsoft.com/office/drawing/2014/main" id="{E764ED9A-3A99-441F-9559-E7B1DB165108}"/>
            </a:ext>
          </a:extLst>
        </xdr:cNvPr>
        <xdr:cNvPicPr>
          <a:picLocks noChangeAspect="1"/>
        </xdr:cNvPicPr>
      </xdr:nvPicPr>
      <xdr:blipFill>
        <a:blip xmlns:r="http://schemas.openxmlformats.org/officeDocument/2006/relationships" r:embed="rId11">
          <a:clrChange>
            <a:clrFrom>
              <a:srgbClr val="F1F1F1"/>
            </a:clrFrom>
            <a:clrTo>
              <a:srgbClr val="F1F1F1">
                <a:alpha val="0"/>
              </a:srgbClr>
            </a:clrTo>
          </a:clrChange>
        </a:blip>
        <a:stretch>
          <a:fillRect/>
        </a:stretch>
      </xdr:blipFill>
      <xdr:spPr>
        <a:xfrm>
          <a:off x="981075" y="142522575"/>
          <a:ext cx="847725" cy="752475"/>
        </a:xfrm>
        <a:prstGeom prst="rect">
          <a:avLst/>
        </a:prstGeom>
      </xdr:spPr>
    </xdr:pic>
    <xdr:clientData/>
  </xdr:twoCellAnchor>
  <xdr:twoCellAnchor editAs="oneCell">
    <xdr:from>
      <xdr:col>1</xdr:col>
      <xdr:colOff>590550</xdr:colOff>
      <xdr:row>408</xdr:row>
      <xdr:rowOff>95250</xdr:rowOff>
    </xdr:from>
    <xdr:to>
      <xdr:col>3</xdr:col>
      <xdr:colOff>57150</xdr:colOff>
      <xdr:row>412</xdr:row>
      <xdr:rowOff>47625</xdr:rowOff>
    </xdr:to>
    <xdr:pic>
      <xdr:nvPicPr>
        <xdr:cNvPr id="48" name="Image 47" descr="Résultat d’images pour Drapeau macao rond">
          <a:extLst>
            <a:ext uri="{FF2B5EF4-FFF2-40B4-BE49-F238E27FC236}">
              <a16:creationId xmlns:a16="http://schemas.microsoft.com/office/drawing/2014/main" id="{F18BA012-4845-4FF8-A742-78B5A1222CFB}"/>
            </a:ext>
          </a:extLst>
        </xdr:cNvPr>
        <xdr:cNvPicPr>
          <a:picLocks noChangeAspect="1" noChangeArrowheads="1"/>
        </xdr:cNvPicPr>
      </xdr:nvPicPr>
      <xdr:blipFill>
        <a:blip xmlns:r="http://schemas.openxmlformats.org/officeDocument/2006/relationships" r:embed="rId12"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38200" y="141189075"/>
          <a:ext cx="116205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402</xdr:row>
      <xdr:rowOff>161925</xdr:rowOff>
    </xdr:from>
    <xdr:to>
      <xdr:col>2</xdr:col>
      <xdr:colOff>1000124</xdr:colOff>
      <xdr:row>406</xdr:row>
      <xdr:rowOff>38100</xdr:rowOff>
    </xdr:to>
    <xdr:pic>
      <xdr:nvPicPr>
        <xdr:cNvPr id="49" name="Image 48" descr="Résultat d’images pour Drapeau Eau">
          <a:extLst>
            <a:ext uri="{FF2B5EF4-FFF2-40B4-BE49-F238E27FC236}">
              <a16:creationId xmlns:a16="http://schemas.microsoft.com/office/drawing/2014/main" id="{CA902FB5-566D-4AD0-B569-B9EDE71D34F5}"/>
            </a:ext>
          </a:extLst>
        </xdr:cNvPr>
        <xdr:cNvPicPr>
          <a:picLocks noChangeAspect="1" noChangeArrowheads="1"/>
        </xdr:cNvPicPr>
      </xdr:nvPicPr>
      <xdr:blipFill>
        <a:blip xmlns:r="http://schemas.openxmlformats.org/officeDocument/2006/relationships" r:embed="rId13"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923925" y="139846050"/>
          <a:ext cx="971549"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418</xdr:row>
      <xdr:rowOff>190500</xdr:rowOff>
    </xdr:from>
    <xdr:to>
      <xdr:col>2</xdr:col>
      <xdr:colOff>1000124</xdr:colOff>
      <xdr:row>422</xdr:row>
      <xdr:rowOff>66675</xdr:rowOff>
    </xdr:to>
    <xdr:pic>
      <xdr:nvPicPr>
        <xdr:cNvPr id="50" name="Image 49" descr="Résultat d’images pour Drapeau Eau">
          <a:extLst>
            <a:ext uri="{FF2B5EF4-FFF2-40B4-BE49-F238E27FC236}">
              <a16:creationId xmlns:a16="http://schemas.microsoft.com/office/drawing/2014/main" id="{55BD6562-7701-4680-9A3F-F829D9986A55}"/>
            </a:ext>
          </a:extLst>
        </xdr:cNvPr>
        <xdr:cNvPicPr>
          <a:picLocks noChangeAspect="1" noChangeArrowheads="1"/>
        </xdr:cNvPicPr>
      </xdr:nvPicPr>
      <xdr:blipFill>
        <a:blip xmlns:r="http://schemas.openxmlformats.org/officeDocument/2006/relationships" r:embed="rId13"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923925" y="143760825"/>
          <a:ext cx="971549"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609600</xdr:colOff>
      <xdr:row>424</xdr:row>
      <xdr:rowOff>323850</xdr:rowOff>
    </xdr:from>
    <xdr:to>
      <xdr:col>3</xdr:col>
      <xdr:colOff>85725</xdr:colOff>
      <xdr:row>428</xdr:row>
      <xdr:rowOff>47625</xdr:rowOff>
    </xdr:to>
    <xdr:pic>
      <xdr:nvPicPr>
        <xdr:cNvPr id="51" name="Image 50">
          <a:extLst>
            <a:ext uri="{FF2B5EF4-FFF2-40B4-BE49-F238E27FC236}">
              <a16:creationId xmlns:a16="http://schemas.microsoft.com/office/drawing/2014/main" id="{0D11A1A2-7F68-4910-ABA3-3275BBFD8A58}"/>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57250" y="145418175"/>
          <a:ext cx="1171575"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609600</xdr:colOff>
      <xdr:row>336</xdr:row>
      <xdr:rowOff>209550</xdr:rowOff>
    </xdr:from>
    <xdr:to>
      <xdr:col>3</xdr:col>
      <xdr:colOff>85725</xdr:colOff>
      <xdr:row>340</xdr:row>
      <xdr:rowOff>47625</xdr:rowOff>
    </xdr:to>
    <xdr:pic>
      <xdr:nvPicPr>
        <xdr:cNvPr id="52" name="Image 51">
          <a:extLst>
            <a:ext uri="{FF2B5EF4-FFF2-40B4-BE49-F238E27FC236}">
              <a16:creationId xmlns:a16="http://schemas.microsoft.com/office/drawing/2014/main" id="{8ABF8DC9-5F84-4EF1-8F16-A0A885758066}"/>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57250" y="122748675"/>
          <a:ext cx="1171575"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600075</xdr:colOff>
      <xdr:row>327</xdr:row>
      <xdr:rowOff>0</xdr:rowOff>
    </xdr:from>
    <xdr:to>
      <xdr:col>3</xdr:col>
      <xdr:colOff>76200</xdr:colOff>
      <xdr:row>330</xdr:row>
      <xdr:rowOff>19050</xdr:rowOff>
    </xdr:to>
    <xdr:pic>
      <xdr:nvPicPr>
        <xdr:cNvPr id="53" name="Image 52">
          <a:extLst>
            <a:ext uri="{FF2B5EF4-FFF2-40B4-BE49-F238E27FC236}">
              <a16:creationId xmlns:a16="http://schemas.microsoft.com/office/drawing/2014/main" id="{18B3E707-6453-4574-969C-73DE623EA8E1}"/>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47725" y="120176925"/>
          <a:ext cx="117157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600075</xdr:colOff>
      <xdr:row>449</xdr:row>
      <xdr:rowOff>219075</xdr:rowOff>
    </xdr:from>
    <xdr:to>
      <xdr:col>3</xdr:col>
      <xdr:colOff>76200</xdr:colOff>
      <xdr:row>453</xdr:row>
      <xdr:rowOff>9525</xdr:rowOff>
    </xdr:to>
    <xdr:pic>
      <xdr:nvPicPr>
        <xdr:cNvPr id="55" name="Image 54">
          <a:extLst>
            <a:ext uri="{FF2B5EF4-FFF2-40B4-BE49-F238E27FC236}">
              <a16:creationId xmlns:a16="http://schemas.microsoft.com/office/drawing/2014/main" id="{974322AA-D3F8-47A9-9851-41FD603695DA}"/>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47725" y="151904700"/>
          <a:ext cx="117157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523875</xdr:colOff>
      <xdr:row>454</xdr:row>
      <xdr:rowOff>28575</xdr:rowOff>
    </xdr:from>
    <xdr:to>
      <xdr:col>3</xdr:col>
      <xdr:colOff>133350</xdr:colOff>
      <xdr:row>458</xdr:row>
      <xdr:rowOff>190500</xdr:rowOff>
    </xdr:to>
    <xdr:pic>
      <xdr:nvPicPr>
        <xdr:cNvPr id="56" name="Image 55" descr="Résultat d’images pour Drapeau hong-kongrond">
          <a:extLst>
            <a:ext uri="{FF2B5EF4-FFF2-40B4-BE49-F238E27FC236}">
              <a16:creationId xmlns:a16="http://schemas.microsoft.com/office/drawing/2014/main" id="{2CA2B826-1BAA-4CC7-BB82-C309A60F2D68}"/>
            </a:ext>
          </a:extLst>
        </xdr:cNvPr>
        <xdr:cNvPicPr>
          <a:picLocks noChangeAspect="1" noChangeArrowheads="1"/>
        </xdr:cNvPicPr>
      </xdr:nvPicPr>
      <xdr:blipFill>
        <a:blip xmlns:r="http://schemas.openxmlformats.org/officeDocument/2006/relationships" r:embed="rId16"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71525" y="153009600"/>
          <a:ext cx="13049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533400</xdr:colOff>
      <xdr:row>352</xdr:row>
      <xdr:rowOff>152400</xdr:rowOff>
    </xdr:from>
    <xdr:to>
      <xdr:col>3</xdr:col>
      <xdr:colOff>142875</xdr:colOff>
      <xdr:row>356</xdr:row>
      <xdr:rowOff>200025</xdr:rowOff>
    </xdr:to>
    <xdr:pic>
      <xdr:nvPicPr>
        <xdr:cNvPr id="57" name="Image 56" descr="Résultat d’images pour Drapeau hong-kongrond">
          <a:extLst>
            <a:ext uri="{FF2B5EF4-FFF2-40B4-BE49-F238E27FC236}">
              <a16:creationId xmlns:a16="http://schemas.microsoft.com/office/drawing/2014/main" id="{0B4945DC-FF83-4893-8BE6-1C207FA8B59A}"/>
            </a:ext>
          </a:extLst>
        </xdr:cNvPr>
        <xdr:cNvPicPr>
          <a:picLocks noChangeAspect="1" noChangeArrowheads="1"/>
        </xdr:cNvPicPr>
      </xdr:nvPicPr>
      <xdr:blipFill>
        <a:blip xmlns:r="http://schemas.openxmlformats.org/officeDocument/2006/relationships" r:embed="rId16"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81050" y="126730125"/>
          <a:ext cx="13049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609600</xdr:colOff>
      <xdr:row>358</xdr:row>
      <xdr:rowOff>0</xdr:rowOff>
    </xdr:from>
    <xdr:to>
      <xdr:col>3</xdr:col>
      <xdr:colOff>47625</xdr:colOff>
      <xdr:row>361</xdr:row>
      <xdr:rowOff>19050</xdr:rowOff>
    </xdr:to>
    <xdr:pic>
      <xdr:nvPicPr>
        <xdr:cNvPr id="58" name="Image 57" descr="Résultat d’images pour Drapeau coree sud Rond PNG">
          <a:extLst>
            <a:ext uri="{FF2B5EF4-FFF2-40B4-BE49-F238E27FC236}">
              <a16:creationId xmlns:a16="http://schemas.microsoft.com/office/drawing/2014/main" id="{C1AF7D6B-9696-41BC-A2E6-2FBDF587A271}"/>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57250" y="128216025"/>
          <a:ext cx="113347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581025</xdr:colOff>
      <xdr:row>398</xdr:row>
      <xdr:rowOff>0</xdr:rowOff>
    </xdr:from>
    <xdr:to>
      <xdr:col>3</xdr:col>
      <xdr:colOff>19050</xdr:colOff>
      <xdr:row>401</xdr:row>
      <xdr:rowOff>0</xdr:rowOff>
    </xdr:to>
    <xdr:pic>
      <xdr:nvPicPr>
        <xdr:cNvPr id="59" name="Image 58" descr="Résultat d’images pour Drapeau coree sud Rond PNG">
          <a:extLst>
            <a:ext uri="{FF2B5EF4-FFF2-40B4-BE49-F238E27FC236}">
              <a16:creationId xmlns:a16="http://schemas.microsoft.com/office/drawing/2014/main" id="{2B6C18E4-9D36-4631-8270-FD943F600EB9}"/>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28675" y="138579225"/>
          <a:ext cx="113347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392</xdr:row>
      <xdr:rowOff>190500</xdr:rowOff>
    </xdr:from>
    <xdr:to>
      <xdr:col>2</xdr:col>
      <xdr:colOff>1009650</xdr:colOff>
      <xdr:row>396</xdr:row>
      <xdr:rowOff>57150</xdr:rowOff>
    </xdr:to>
    <xdr:pic>
      <xdr:nvPicPr>
        <xdr:cNvPr id="60" name="Image 59" descr="Résultat d’images pour drapeau arabie saoudite rond">
          <a:extLst>
            <a:ext uri="{FF2B5EF4-FFF2-40B4-BE49-F238E27FC236}">
              <a16:creationId xmlns:a16="http://schemas.microsoft.com/office/drawing/2014/main" id="{ECF6FFC0-9B96-48DE-951F-AA23DF31B2D5}"/>
            </a:ext>
          </a:extLst>
        </xdr:cNvPr>
        <xdr:cNvPicPr>
          <a:picLocks noChangeAspect="1" noChangeArrowheads="1"/>
        </xdr:cNvPicPr>
      </xdr:nvPicPr>
      <xdr:blipFill>
        <a:blip xmlns:r="http://schemas.openxmlformats.org/officeDocument/2006/relationships" r:embed="rId18"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914400" y="137245725"/>
          <a:ext cx="990600"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367</xdr:row>
      <xdr:rowOff>190500</xdr:rowOff>
    </xdr:from>
    <xdr:to>
      <xdr:col>2</xdr:col>
      <xdr:colOff>1019175</xdr:colOff>
      <xdr:row>371</xdr:row>
      <xdr:rowOff>57150</xdr:rowOff>
    </xdr:to>
    <xdr:pic>
      <xdr:nvPicPr>
        <xdr:cNvPr id="61" name="Image 60" descr="Résultat d’images pour drapeau arabie saoudite rond">
          <a:extLst>
            <a:ext uri="{FF2B5EF4-FFF2-40B4-BE49-F238E27FC236}">
              <a16:creationId xmlns:a16="http://schemas.microsoft.com/office/drawing/2014/main" id="{39D78AA8-F3DE-4666-BE08-44D3CD36CA94}"/>
            </a:ext>
          </a:extLst>
        </xdr:cNvPr>
        <xdr:cNvPicPr>
          <a:picLocks noChangeAspect="1" noChangeArrowheads="1"/>
        </xdr:cNvPicPr>
      </xdr:nvPicPr>
      <xdr:blipFill>
        <a:blip xmlns:r="http://schemas.openxmlformats.org/officeDocument/2006/relationships" r:embed="rId18"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923925" y="130768725"/>
          <a:ext cx="990600"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590550</xdr:colOff>
      <xdr:row>373</xdr:row>
      <xdr:rowOff>0</xdr:rowOff>
    </xdr:from>
    <xdr:to>
      <xdr:col>3</xdr:col>
      <xdr:colOff>47625</xdr:colOff>
      <xdr:row>376</xdr:row>
      <xdr:rowOff>19050</xdr:rowOff>
    </xdr:to>
    <xdr:pic>
      <xdr:nvPicPr>
        <xdr:cNvPr id="62" name="Image 61">
          <a:extLst>
            <a:ext uri="{FF2B5EF4-FFF2-40B4-BE49-F238E27FC236}">
              <a16:creationId xmlns:a16="http://schemas.microsoft.com/office/drawing/2014/main" id="{702E5B78-AEA4-4432-B575-86A559112DA1}"/>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38200" y="132102225"/>
          <a:ext cx="115252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571500</xdr:colOff>
      <xdr:row>378</xdr:row>
      <xdr:rowOff>0</xdr:rowOff>
    </xdr:from>
    <xdr:to>
      <xdr:col>3</xdr:col>
      <xdr:colOff>76200</xdr:colOff>
      <xdr:row>381</xdr:row>
      <xdr:rowOff>28575</xdr:rowOff>
    </xdr:to>
    <xdr:pic>
      <xdr:nvPicPr>
        <xdr:cNvPr id="63" name="Image 62">
          <a:extLst>
            <a:ext uri="{FF2B5EF4-FFF2-40B4-BE49-F238E27FC236}">
              <a16:creationId xmlns:a16="http://schemas.microsoft.com/office/drawing/2014/main" id="{1DE47291-3BF4-4686-B281-A7E336C55127}"/>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19150" y="133397625"/>
          <a:ext cx="1200150"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581025</xdr:colOff>
      <xdr:row>382</xdr:row>
      <xdr:rowOff>219075</xdr:rowOff>
    </xdr:from>
    <xdr:to>
      <xdr:col>3</xdr:col>
      <xdr:colOff>85725</xdr:colOff>
      <xdr:row>386</xdr:row>
      <xdr:rowOff>19050</xdr:rowOff>
    </xdr:to>
    <xdr:pic>
      <xdr:nvPicPr>
        <xdr:cNvPr id="66" name="Image 65">
          <a:extLst>
            <a:ext uri="{FF2B5EF4-FFF2-40B4-BE49-F238E27FC236}">
              <a16:creationId xmlns:a16="http://schemas.microsoft.com/office/drawing/2014/main" id="{549318B8-922C-4CDF-8E7A-5389FCD98E1D}"/>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28675" y="134683500"/>
          <a:ext cx="1200150"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387</xdr:row>
      <xdr:rowOff>200025</xdr:rowOff>
    </xdr:from>
    <xdr:to>
      <xdr:col>2</xdr:col>
      <xdr:colOff>971550</xdr:colOff>
      <xdr:row>391</xdr:row>
      <xdr:rowOff>47624</xdr:rowOff>
    </xdr:to>
    <xdr:pic>
      <xdr:nvPicPr>
        <xdr:cNvPr id="67" name="Image 66" descr="Résultat d’images pour Drapeau Canada Rond PNG">
          <a:extLst>
            <a:ext uri="{FF2B5EF4-FFF2-40B4-BE49-F238E27FC236}">
              <a16:creationId xmlns:a16="http://schemas.microsoft.com/office/drawing/2014/main" id="{1A4EBD78-3563-432B-854E-FC2B97887B59}"/>
            </a:ext>
          </a:extLst>
        </xdr:cNvPr>
        <xdr:cNvPicPr>
          <a:picLocks noChangeAspect="1" noChangeArrowheads="1"/>
        </xdr:cNvPicPr>
      </xdr:nvPicPr>
      <xdr:blipFill>
        <a:blip xmlns:r="http://schemas.openxmlformats.org/officeDocument/2006/relationships" r:embed="rId21"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990600" y="135959850"/>
          <a:ext cx="876300" cy="838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459</xdr:row>
      <xdr:rowOff>200025</xdr:rowOff>
    </xdr:from>
    <xdr:to>
      <xdr:col>2</xdr:col>
      <xdr:colOff>971550</xdr:colOff>
      <xdr:row>463</xdr:row>
      <xdr:rowOff>57149</xdr:rowOff>
    </xdr:to>
    <xdr:pic>
      <xdr:nvPicPr>
        <xdr:cNvPr id="68" name="Image 67" descr="Résultat d’images pour Drapeau Canada Rond PNG">
          <a:extLst>
            <a:ext uri="{FF2B5EF4-FFF2-40B4-BE49-F238E27FC236}">
              <a16:creationId xmlns:a16="http://schemas.microsoft.com/office/drawing/2014/main" id="{BDD7CE3A-3FE8-4E2F-AD2E-986E4B8002A6}"/>
            </a:ext>
          </a:extLst>
        </xdr:cNvPr>
        <xdr:cNvPicPr>
          <a:picLocks noChangeAspect="1" noChangeArrowheads="1"/>
        </xdr:cNvPicPr>
      </xdr:nvPicPr>
      <xdr:blipFill>
        <a:blip xmlns:r="http://schemas.openxmlformats.org/officeDocument/2006/relationships" r:embed="rId21"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990600" y="154476450"/>
          <a:ext cx="876300" cy="838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104775</xdr:colOff>
      <xdr:row>465</xdr:row>
      <xdr:rowOff>0</xdr:rowOff>
    </xdr:from>
    <xdr:to>
      <xdr:col>2</xdr:col>
      <xdr:colOff>942974</xdr:colOff>
      <xdr:row>468</xdr:row>
      <xdr:rowOff>0</xdr:rowOff>
    </xdr:to>
    <xdr:pic>
      <xdr:nvPicPr>
        <xdr:cNvPr id="69" name="Image 68" descr="Résultat d’images pour Drapeau chine rond">
          <a:extLst>
            <a:ext uri="{FF2B5EF4-FFF2-40B4-BE49-F238E27FC236}">
              <a16:creationId xmlns:a16="http://schemas.microsoft.com/office/drawing/2014/main" id="{643DF2F7-578A-4C0A-890F-EB32BEC8B7E4}"/>
            </a:ext>
          </a:extLst>
        </xdr:cNvPr>
        <xdr:cNvPicPr>
          <a:picLocks noChangeAspect="1" noChangeArrowheads="1"/>
        </xdr:cNvPicPr>
      </xdr:nvPicPr>
      <xdr:blipFill>
        <a:blip xmlns:r="http://schemas.openxmlformats.org/officeDocument/2006/relationships" r:embed="rId22"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000125" y="155781375"/>
          <a:ext cx="838199"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123825</xdr:colOff>
      <xdr:row>470</xdr:row>
      <xdr:rowOff>9525</xdr:rowOff>
    </xdr:from>
    <xdr:to>
      <xdr:col>2</xdr:col>
      <xdr:colOff>962024</xdr:colOff>
      <xdr:row>473</xdr:row>
      <xdr:rowOff>28575</xdr:rowOff>
    </xdr:to>
    <xdr:pic>
      <xdr:nvPicPr>
        <xdr:cNvPr id="70" name="Image 69" descr="Résultat d’images pour Drapeau chine rond">
          <a:extLst>
            <a:ext uri="{FF2B5EF4-FFF2-40B4-BE49-F238E27FC236}">
              <a16:creationId xmlns:a16="http://schemas.microsoft.com/office/drawing/2014/main" id="{4BE1CF83-F329-4E69-98CF-22F373D7DDF0}"/>
            </a:ext>
          </a:extLst>
        </xdr:cNvPr>
        <xdr:cNvPicPr>
          <a:picLocks noChangeAspect="1" noChangeArrowheads="1"/>
        </xdr:cNvPicPr>
      </xdr:nvPicPr>
      <xdr:blipFill>
        <a:blip xmlns:r="http://schemas.openxmlformats.org/officeDocument/2006/relationships" r:embed="rId22"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019175" y="157124400"/>
          <a:ext cx="838199"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104775</xdr:colOff>
      <xdr:row>445</xdr:row>
      <xdr:rowOff>0</xdr:rowOff>
    </xdr:from>
    <xdr:to>
      <xdr:col>2</xdr:col>
      <xdr:colOff>942974</xdr:colOff>
      <xdr:row>448</xdr:row>
      <xdr:rowOff>38100</xdr:rowOff>
    </xdr:to>
    <xdr:pic>
      <xdr:nvPicPr>
        <xdr:cNvPr id="71" name="Image 70" descr="Résultat d’images pour Drapeau usa Rond PNG">
          <a:extLst>
            <a:ext uri="{FF2B5EF4-FFF2-40B4-BE49-F238E27FC236}">
              <a16:creationId xmlns:a16="http://schemas.microsoft.com/office/drawing/2014/main" id="{81463D0C-6872-480F-ACEC-9BCBBD1E21C1}"/>
            </a:ext>
          </a:extLst>
        </xdr:cNvPr>
        <xdr:cNvPicPr>
          <a:picLocks noChangeAspect="1" noChangeArrowheads="1"/>
        </xdr:cNvPicPr>
      </xdr:nvPicPr>
      <xdr:blipFill>
        <a:blip xmlns:r="http://schemas.openxmlformats.org/officeDocument/2006/relationships" r:embed="rId23" cstate="print">
          <a:clrChange>
            <a:clrFrom>
              <a:srgbClr val="EEEEEE"/>
            </a:clrFrom>
            <a:clrTo>
              <a:srgbClr val="EEEEEE">
                <a:alpha val="0"/>
              </a:srgbClr>
            </a:clrTo>
          </a:clrChange>
          <a:extLst>
            <a:ext uri="{28A0092B-C50C-407E-A947-70E740481C1C}">
              <a14:useLocalDpi xmlns:a14="http://schemas.microsoft.com/office/drawing/2010/main" val="0"/>
            </a:ext>
          </a:extLst>
        </a:blip>
        <a:srcRect/>
        <a:stretch>
          <a:fillRect/>
        </a:stretch>
      </xdr:blipFill>
      <xdr:spPr bwMode="auto">
        <a:xfrm>
          <a:off x="1000125" y="150618825"/>
          <a:ext cx="838199"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104775</xdr:colOff>
      <xdr:row>316</xdr:row>
      <xdr:rowOff>219075</xdr:rowOff>
    </xdr:from>
    <xdr:to>
      <xdr:col>2</xdr:col>
      <xdr:colOff>942974</xdr:colOff>
      <xdr:row>320</xdr:row>
      <xdr:rowOff>28575</xdr:rowOff>
    </xdr:to>
    <xdr:pic>
      <xdr:nvPicPr>
        <xdr:cNvPr id="72" name="Image 71" descr="Résultat d’images pour Drapeau usa Rond PNG">
          <a:extLst>
            <a:ext uri="{FF2B5EF4-FFF2-40B4-BE49-F238E27FC236}">
              <a16:creationId xmlns:a16="http://schemas.microsoft.com/office/drawing/2014/main" id="{AE936EF2-BE94-4E6B-A5B6-F630AAB4D19E}"/>
            </a:ext>
          </a:extLst>
        </xdr:cNvPr>
        <xdr:cNvPicPr>
          <a:picLocks noChangeAspect="1" noChangeArrowheads="1"/>
        </xdr:cNvPicPr>
      </xdr:nvPicPr>
      <xdr:blipFill>
        <a:blip xmlns:r="http://schemas.openxmlformats.org/officeDocument/2006/relationships" r:embed="rId23" cstate="print">
          <a:clrChange>
            <a:clrFrom>
              <a:srgbClr val="EEEEEE"/>
            </a:clrFrom>
            <a:clrTo>
              <a:srgbClr val="EEEEEE">
                <a:alpha val="0"/>
              </a:srgbClr>
            </a:clrTo>
          </a:clrChange>
          <a:extLst>
            <a:ext uri="{28A0092B-C50C-407E-A947-70E740481C1C}">
              <a14:useLocalDpi xmlns:a14="http://schemas.microsoft.com/office/drawing/2010/main" val="0"/>
            </a:ext>
          </a:extLst>
        </a:blip>
        <a:srcRect/>
        <a:stretch>
          <a:fillRect/>
        </a:stretch>
      </xdr:blipFill>
      <xdr:spPr bwMode="auto">
        <a:xfrm>
          <a:off x="1000125" y="117576600"/>
          <a:ext cx="838199"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85724</xdr:colOff>
      <xdr:row>312</xdr:row>
      <xdr:rowOff>0</xdr:rowOff>
    </xdr:from>
    <xdr:to>
      <xdr:col>2</xdr:col>
      <xdr:colOff>971549</xdr:colOff>
      <xdr:row>315</xdr:row>
      <xdr:rowOff>38100</xdr:rowOff>
    </xdr:to>
    <xdr:pic>
      <xdr:nvPicPr>
        <xdr:cNvPr id="73" name="Image 72" descr="Résultat d’images pour Drapeau malaisie rond">
          <a:extLst>
            <a:ext uri="{FF2B5EF4-FFF2-40B4-BE49-F238E27FC236}">
              <a16:creationId xmlns:a16="http://schemas.microsoft.com/office/drawing/2014/main" id="{706FB460-E6C5-4B48-BA0A-7FEF59FAB6C5}"/>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981074" y="116290725"/>
          <a:ext cx="8858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322</xdr:row>
      <xdr:rowOff>0</xdr:rowOff>
    </xdr:from>
    <xdr:to>
      <xdr:col>2</xdr:col>
      <xdr:colOff>962025</xdr:colOff>
      <xdr:row>325</xdr:row>
      <xdr:rowOff>38100</xdr:rowOff>
    </xdr:to>
    <xdr:pic>
      <xdr:nvPicPr>
        <xdr:cNvPr id="74" name="Image 73" descr="Résultat d’images pour Drapeau malaisie rond">
          <a:extLst>
            <a:ext uri="{FF2B5EF4-FFF2-40B4-BE49-F238E27FC236}">
              <a16:creationId xmlns:a16="http://schemas.microsoft.com/office/drawing/2014/main" id="{541CF09A-BA90-4711-B3A0-62F4390557DA}"/>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990600" y="118881525"/>
          <a:ext cx="86677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419100</xdr:colOff>
      <xdr:row>267</xdr:row>
      <xdr:rowOff>361951</xdr:rowOff>
    </xdr:from>
    <xdr:to>
      <xdr:col>3</xdr:col>
      <xdr:colOff>228599</xdr:colOff>
      <xdr:row>271</xdr:row>
      <xdr:rowOff>390525</xdr:rowOff>
    </xdr:to>
    <xdr:pic>
      <xdr:nvPicPr>
        <xdr:cNvPr id="75" name="Image 74" descr="Résultat d’images pour Drapeau taiwan Rond PNG">
          <a:extLst>
            <a:ext uri="{FF2B5EF4-FFF2-40B4-BE49-F238E27FC236}">
              <a16:creationId xmlns:a16="http://schemas.microsoft.com/office/drawing/2014/main" id="{9BCF3A09-8D04-493F-800B-9597BB497FDC}"/>
            </a:ext>
          </a:extLst>
        </xdr:cNvPr>
        <xdr:cNvPicPr>
          <a:picLocks noChangeAspect="1" noChangeArrowheads="1"/>
        </xdr:cNvPicPr>
      </xdr:nvPicPr>
      <xdr:blipFill>
        <a:blip xmlns:r="http://schemas.openxmlformats.org/officeDocument/2006/relationships" r:embed="rId7">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66750" y="102936676"/>
          <a:ext cx="1504949" cy="1819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1038224</xdr:colOff>
      <xdr:row>56</xdr:row>
      <xdr:rowOff>352425</xdr:rowOff>
    </xdr:from>
    <xdr:to>
      <xdr:col>4</xdr:col>
      <xdr:colOff>38099</xdr:colOff>
      <xdr:row>59</xdr:row>
      <xdr:rowOff>9525</xdr:rowOff>
    </xdr:to>
    <xdr:pic>
      <xdr:nvPicPr>
        <xdr:cNvPr id="77" name="Image 76" descr="Résultat d’images pour Drapeau malaisie rond">
          <a:extLst>
            <a:ext uri="{FF2B5EF4-FFF2-40B4-BE49-F238E27FC236}">
              <a16:creationId xmlns:a16="http://schemas.microsoft.com/office/drawing/2014/main" id="{3A01E32B-B651-44D5-B1DB-FC3AF0A5A689}"/>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933574" y="20278725"/>
          <a:ext cx="14954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66675</xdr:colOff>
      <xdr:row>75</xdr:row>
      <xdr:rowOff>209550</xdr:rowOff>
    </xdr:from>
    <xdr:to>
      <xdr:col>2</xdr:col>
      <xdr:colOff>981075</xdr:colOff>
      <xdr:row>79</xdr:row>
      <xdr:rowOff>19050</xdr:rowOff>
    </xdr:to>
    <xdr:pic>
      <xdr:nvPicPr>
        <xdr:cNvPr id="78" name="Image 77" descr="Résultat d’images pour Drapeau malaisie rond">
          <a:extLst>
            <a:ext uri="{FF2B5EF4-FFF2-40B4-BE49-F238E27FC236}">
              <a16:creationId xmlns:a16="http://schemas.microsoft.com/office/drawing/2014/main" id="{B27FF134-7917-4F3D-B0BC-0C448AB60A31}"/>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962025" y="27251025"/>
          <a:ext cx="9144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790576</xdr:colOff>
      <xdr:row>66</xdr:row>
      <xdr:rowOff>0</xdr:rowOff>
    </xdr:from>
    <xdr:to>
      <xdr:col>4</xdr:col>
      <xdr:colOff>238126</xdr:colOff>
      <xdr:row>68</xdr:row>
      <xdr:rowOff>19050</xdr:rowOff>
    </xdr:to>
    <xdr:pic>
      <xdr:nvPicPr>
        <xdr:cNvPr id="80" name="Image 79" descr="Résultat d’images pour Drapeau coree sud Rond PNG">
          <a:extLst>
            <a:ext uri="{FF2B5EF4-FFF2-40B4-BE49-F238E27FC236}">
              <a16:creationId xmlns:a16="http://schemas.microsoft.com/office/drawing/2014/main" id="{D6507736-D50B-4C62-8F26-2998ECE3E2EC}"/>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685926" y="23545800"/>
          <a:ext cx="1943100"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581025</xdr:colOff>
      <xdr:row>249</xdr:row>
      <xdr:rowOff>352425</xdr:rowOff>
    </xdr:from>
    <xdr:to>
      <xdr:col>3</xdr:col>
      <xdr:colOff>66675</xdr:colOff>
      <xdr:row>253</xdr:row>
      <xdr:rowOff>57150</xdr:rowOff>
    </xdr:to>
    <xdr:pic>
      <xdr:nvPicPr>
        <xdr:cNvPr id="82" name="Image 81">
          <a:extLst>
            <a:ext uri="{FF2B5EF4-FFF2-40B4-BE49-F238E27FC236}">
              <a16:creationId xmlns:a16="http://schemas.microsoft.com/office/drawing/2014/main" id="{F9876279-3C6B-425D-9566-D16BBF0A652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28675" y="95421450"/>
          <a:ext cx="1181100"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571501</xdr:colOff>
      <xdr:row>110</xdr:row>
      <xdr:rowOff>428625</xdr:rowOff>
    </xdr:from>
    <xdr:to>
      <xdr:col>3</xdr:col>
      <xdr:colOff>76201</xdr:colOff>
      <xdr:row>114</xdr:row>
      <xdr:rowOff>57150</xdr:rowOff>
    </xdr:to>
    <xdr:pic>
      <xdr:nvPicPr>
        <xdr:cNvPr id="83" name="Image 82">
          <a:extLst>
            <a:ext uri="{FF2B5EF4-FFF2-40B4-BE49-F238E27FC236}">
              <a16:creationId xmlns:a16="http://schemas.microsoft.com/office/drawing/2014/main" id="{4E22CF34-9097-4DC5-BF07-04DF8335E8C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19151" y="38881050"/>
          <a:ext cx="1200150"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xdr:colOff>
      <xdr:row>198</xdr:row>
      <xdr:rowOff>447674</xdr:rowOff>
    </xdr:from>
    <xdr:to>
      <xdr:col>2</xdr:col>
      <xdr:colOff>990600</xdr:colOff>
      <xdr:row>202</xdr:row>
      <xdr:rowOff>19049</xdr:rowOff>
    </xdr:to>
    <xdr:pic>
      <xdr:nvPicPr>
        <xdr:cNvPr id="84" name="Image 83" descr="Résultat d’images pour Drapeau malaisie rond">
          <a:extLst>
            <a:ext uri="{FF2B5EF4-FFF2-40B4-BE49-F238E27FC236}">
              <a16:creationId xmlns:a16="http://schemas.microsoft.com/office/drawing/2014/main" id="{4F5F23DD-55D2-404C-BEC3-01D68B626B1D}"/>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971550" y="74752199"/>
          <a:ext cx="914400"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xdr:colOff>
      <xdr:row>117</xdr:row>
      <xdr:rowOff>352425</xdr:rowOff>
    </xdr:from>
    <xdr:to>
      <xdr:col>2</xdr:col>
      <xdr:colOff>990600</xdr:colOff>
      <xdr:row>121</xdr:row>
      <xdr:rowOff>28575</xdr:rowOff>
    </xdr:to>
    <xdr:pic>
      <xdr:nvPicPr>
        <xdr:cNvPr id="85" name="Image 84" descr="Résultat d’images pour Drapeau malaisie rond">
          <a:extLst>
            <a:ext uri="{FF2B5EF4-FFF2-40B4-BE49-F238E27FC236}">
              <a16:creationId xmlns:a16="http://schemas.microsoft.com/office/drawing/2014/main" id="{87F1FBE7-AB76-4BEC-A31C-75EC71DA9113}"/>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971550" y="41509950"/>
          <a:ext cx="91440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85725</xdr:colOff>
      <xdr:row>255</xdr:row>
      <xdr:rowOff>695325</xdr:rowOff>
    </xdr:from>
    <xdr:to>
      <xdr:col>2</xdr:col>
      <xdr:colOff>962025</xdr:colOff>
      <xdr:row>259</xdr:row>
      <xdr:rowOff>76200</xdr:rowOff>
    </xdr:to>
    <xdr:pic>
      <xdr:nvPicPr>
        <xdr:cNvPr id="86" name="Image 85" descr="Résultat d’images pour Drapeau Canada Rond PNG">
          <a:extLst>
            <a:ext uri="{FF2B5EF4-FFF2-40B4-BE49-F238E27FC236}">
              <a16:creationId xmlns:a16="http://schemas.microsoft.com/office/drawing/2014/main" id="{683572C1-BB8B-4D8B-A721-2D0A223C0C88}"/>
            </a:ext>
          </a:extLst>
        </xdr:cNvPr>
        <xdr:cNvPicPr>
          <a:picLocks noChangeAspect="1" noChangeArrowheads="1"/>
        </xdr:cNvPicPr>
      </xdr:nvPicPr>
      <xdr:blipFill>
        <a:blip xmlns:r="http://schemas.openxmlformats.org/officeDocument/2006/relationships" r:embed="rId21"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981075" y="98012250"/>
          <a:ext cx="876300"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581025</xdr:colOff>
      <xdr:row>273</xdr:row>
      <xdr:rowOff>723900</xdr:rowOff>
    </xdr:from>
    <xdr:to>
      <xdr:col>3</xdr:col>
      <xdr:colOff>85725</xdr:colOff>
      <xdr:row>277</xdr:row>
      <xdr:rowOff>66675</xdr:rowOff>
    </xdr:to>
    <xdr:pic>
      <xdr:nvPicPr>
        <xdr:cNvPr id="87" name="Image 86">
          <a:extLst>
            <a:ext uri="{FF2B5EF4-FFF2-40B4-BE49-F238E27FC236}">
              <a16:creationId xmlns:a16="http://schemas.microsoft.com/office/drawing/2014/main" id="{558F28CB-6409-4DD0-BB6B-B8345F381456}"/>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28675" y="105927525"/>
          <a:ext cx="120015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590550</xdr:colOff>
      <xdr:row>229</xdr:row>
      <xdr:rowOff>733425</xdr:rowOff>
    </xdr:from>
    <xdr:to>
      <xdr:col>3</xdr:col>
      <xdr:colOff>95250</xdr:colOff>
      <xdr:row>233</xdr:row>
      <xdr:rowOff>38100</xdr:rowOff>
    </xdr:to>
    <xdr:pic>
      <xdr:nvPicPr>
        <xdr:cNvPr id="88" name="Image 87">
          <a:extLst>
            <a:ext uri="{FF2B5EF4-FFF2-40B4-BE49-F238E27FC236}">
              <a16:creationId xmlns:a16="http://schemas.microsoft.com/office/drawing/2014/main" id="{284ED80E-8A14-45F2-BA3A-16DBA71C38B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38200" y="87877650"/>
          <a:ext cx="1200150"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581025</xdr:colOff>
      <xdr:row>242</xdr:row>
      <xdr:rowOff>428624</xdr:rowOff>
    </xdr:from>
    <xdr:to>
      <xdr:col>3</xdr:col>
      <xdr:colOff>95250</xdr:colOff>
      <xdr:row>246</xdr:row>
      <xdr:rowOff>38099</xdr:rowOff>
    </xdr:to>
    <xdr:pic>
      <xdr:nvPicPr>
        <xdr:cNvPr id="89" name="Image 88">
          <a:extLst>
            <a:ext uri="{FF2B5EF4-FFF2-40B4-BE49-F238E27FC236}">
              <a16:creationId xmlns:a16="http://schemas.microsoft.com/office/drawing/2014/main" id="{B4A4F17A-349D-4043-9E31-F80F451FFD2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28675" y="92792549"/>
          <a:ext cx="1209675"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590550</xdr:colOff>
      <xdr:row>261</xdr:row>
      <xdr:rowOff>704849</xdr:rowOff>
    </xdr:from>
    <xdr:to>
      <xdr:col>3</xdr:col>
      <xdr:colOff>114300</xdr:colOff>
      <xdr:row>265</xdr:row>
      <xdr:rowOff>28574</xdr:rowOff>
    </xdr:to>
    <xdr:pic>
      <xdr:nvPicPr>
        <xdr:cNvPr id="90" name="Image 89">
          <a:extLst>
            <a:ext uri="{FF2B5EF4-FFF2-40B4-BE49-F238E27FC236}">
              <a16:creationId xmlns:a16="http://schemas.microsoft.com/office/drawing/2014/main" id="{26EA6A23-9E3B-4A51-97A7-E7514F78A28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38200" y="100650674"/>
          <a:ext cx="1219200"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571500</xdr:colOff>
      <xdr:row>179</xdr:row>
      <xdr:rowOff>752475</xdr:rowOff>
    </xdr:from>
    <xdr:to>
      <xdr:col>3</xdr:col>
      <xdr:colOff>95250</xdr:colOff>
      <xdr:row>183</xdr:row>
      <xdr:rowOff>47625</xdr:rowOff>
    </xdr:to>
    <xdr:pic>
      <xdr:nvPicPr>
        <xdr:cNvPr id="91" name="Image 90">
          <a:extLst>
            <a:ext uri="{FF2B5EF4-FFF2-40B4-BE49-F238E27FC236}">
              <a16:creationId xmlns:a16="http://schemas.microsoft.com/office/drawing/2014/main" id="{C8E0E45E-3849-4054-80CA-0F5E4A1BB6A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19150" y="67475100"/>
          <a:ext cx="121920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xdr:colOff>
      <xdr:row>173</xdr:row>
      <xdr:rowOff>742950</xdr:rowOff>
    </xdr:from>
    <xdr:to>
      <xdr:col>2</xdr:col>
      <xdr:colOff>952499</xdr:colOff>
      <xdr:row>177</xdr:row>
      <xdr:rowOff>38100</xdr:rowOff>
    </xdr:to>
    <xdr:pic>
      <xdr:nvPicPr>
        <xdr:cNvPr id="92" name="Image 91" descr="Résultat d’images pour Drapeau usa Rond PNG">
          <a:extLst>
            <a:ext uri="{FF2B5EF4-FFF2-40B4-BE49-F238E27FC236}">
              <a16:creationId xmlns:a16="http://schemas.microsoft.com/office/drawing/2014/main" id="{891C9C62-DDA0-49D7-AD6E-CE6C0888DBAE}"/>
            </a:ext>
          </a:extLst>
        </xdr:cNvPr>
        <xdr:cNvPicPr>
          <a:picLocks noChangeAspect="1" noChangeArrowheads="1"/>
        </xdr:cNvPicPr>
      </xdr:nvPicPr>
      <xdr:blipFill>
        <a:blip xmlns:r="http://schemas.openxmlformats.org/officeDocument/2006/relationships" r:embed="rId23" cstate="print">
          <a:clrChange>
            <a:clrFrom>
              <a:srgbClr val="EEEEEE"/>
            </a:clrFrom>
            <a:clrTo>
              <a:srgbClr val="EEEEEE">
                <a:alpha val="0"/>
              </a:srgbClr>
            </a:clrTo>
          </a:clrChange>
          <a:extLst>
            <a:ext uri="{28A0092B-C50C-407E-A947-70E740481C1C}">
              <a14:useLocalDpi xmlns:a14="http://schemas.microsoft.com/office/drawing/2010/main" val="0"/>
            </a:ext>
          </a:extLst>
        </a:blip>
        <a:srcRect/>
        <a:stretch>
          <a:fillRect/>
        </a:stretch>
      </xdr:blipFill>
      <xdr:spPr bwMode="auto">
        <a:xfrm>
          <a:off x="1009650" y="64836675"/>
          <a:ext cx="838199"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390525</xdr:colOff>
      <xdr:row>161</xdr:row>
      <xdr:rowOff>9525</xdr:rowOff>
    </xdr:from>
    <xdr:to>
      <xdr:col>3</xdr:col>
      <xdr:colOff>257174</xdr:colOff>
      <xdr:row>165</xdr:row>
      <xdr:rowOff>409575</xdr:rowOff>
    </xdr:to>
    <xdr:pic>
      <xdr:nvPicPr>
        <xdr:cNvPr id="93" name="Image 92" descr="Résultat d’images pour Drapeau taiwan Rond PNG">
          <a:extLst>
            <a:ext uri="{FF2B5EF4-FFF2-40B4-BE49-F238E27FC236}">
              <a16:creationId xmlns:a16="http://schemas.microsoft.com/office/drawing/2014/main" id="{C1E846D3-5B19-4DFF-8742-5E6D7FC5AE74}"/>
            </a:ext>
          </a:extLst>
        </xdr:cNvPr>
        <xdr:cNvPicPr>
          <a:picLocks noChangeAspect="1" noChangeArrowheads="1"/>
        </xdr:cNvPicPr>
      </xdr:nvPicPr>
      <xdr:blipFill>
        <a:blip xmlns:r="http://schemas.openxmlformats.org/officeDocument/2006/relationships" r:embed="rId7">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38175" y="59226450"/>
          <a:ext cx="1562099"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57149</xdr:colOff>
      <xdr:row>217</xdr:row>
      <xdr:rowOff>723900</xdr:rowOff>
    </xdr:from>
    <xdr:to>
      <xdr:col>2</xdr:col>
      <xdr:colOff>1019174</xdr:colOff>
      <xdr:row>221</xdr:row>
      <xdr:rowOff>66675</xdr:rowOff>
    </xdr:to>
    <xdr:pic>
      <xdr:nvPicPr>
        <xdr:cNvPr id="94" name="Image 93" descr="150+ Drawing Of A Japanese Flag Stock Photos, Pictures &amp; Royalty-Free ...">
          <a:extLst>
            <a:ext uri="{FF2B5EF4-FFF2-40B4-BE49-F238E27FC236}">
              <a16:creationId xmlns:a16="http://schemas.microsoft.com/office/drawing/2014/main" id="{FAF68A5E-9744-4396-808E-B86885D514D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52499" y="82610325"/>
          <a:ext cx="962025"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590550</xdr:colOff>
      <xdr:row>135</xdr:row>
      <xdr:rowOff>742949</xdr:rowOff>
    </xdr:from>
    <xdr:to>
      <xdr:col>3</xdr:col>
      <xdr:colOff>76200</xdr:colOff>
      <xdr:row>139</xdr:row>
      <xdr:rowOff>9524</xdr:rowOff>
    </xdr:to>
    <xdr:pic>
      <xdr:nvPicPr>
        <xdr:cNvPr id="96" name="Image 95">
          <a:extLst>
            <a:ext uri="{FF2B5EF4-FFF2-40B4-BE49-F238E27FC236}">
              <a16:creationId xmlns:a16="http://schemas.microsoft.com/office/drawing/2014/main" id="{68FD0F85-D177-4915-AE95-5D5F2A4DA285}"/>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38200" y="49406174"/>
          <a:ext cx="1181100"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141</xdr:row>
      <xdr:rowOff>723900</xdr:rowOff>
    </xdr:from>
    <xdr:to>
      <xdr:col>2</xdr:col>
      <xdr:colOff>1019175</xdr:colOff>
      <xdr:row>145</xdr:row>
      <xdr:rowOff>76200</xdr:rowOff>
    </xdr:to>
    <xdr:pic>
      <xdr:nvPicPr>
        <xdr:cNvPr id="97" name="Image 96" descr="Résultat d’images pour drapeau arabie saoudite rond">
          <a:extLst>
            <a:ext uri="{FF2B5EF4-FFF2-40B4-BE49-F238E27FC236}">
              <a16:creationId xmlns:a16="http://schemas.microsoft.com/office/drawing/2014/main" id="{0FFA3B91-0891-4FEC-A585-B49DB3E79700}"/>
            </a:ext>
          </a:extLst>
        </xdr:cNvPr>
        <xdr:cNvPicPr>
          <a:picLocks noChangeAspect="1" noChangeArrowheads="1"/>
        </xdr:cNvPicPr>
      </xdr:nvPicPr>
      <xdr:blipFill>
        <a:blip xmlns:r="http://schemas.openxmlformats.org/officeDocument/2006/relationships" r:embed="rId18"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923925" y="52016025"/>
          <a:ext cx="9906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223</xdr:row>
      <xdr:rowOff>695324</xdr:rowOff>
    </xdr:from>
    <xdr:to>
      <xdr:col>2</xdr:col>
      <xdr:colOff>1019175</xdr:colOff>
      <xdr:row>227</xdr:row>
      <xdr:rowOff>76199</xdr:rowOff>
    </xdr:to>
    <xdr:pic>
      <xdr:nvPicPr>
        <xdr:cNvPr id="98" name="Image 97" descr="Résultat d’images pour drapeau arabie saoudite rond">
          <a:extLst>
            <a:ext uri="{FF2B5EF4-FFF2-40B4-BE49-F238E27FC236}">
              <a16:creationId xmlns:a16="http://schemas.microsoft.com/office/drawing/2014/main" id="{3E02B984-78AD-4727-96F1-33E9054A5B4A}"/>
            </a:ext>
          </a:extLst>
        </xdr:cNvPr>
        <xdr:cNvPicPr>
          <a:picLocks noChangeAspect="1" noChangeArrowheads="1"/>
        </xdr:cNvPicPr>
      </xdr:nvPicPr>
      <xdr:blipFill>
        <a:blip xmlns:r="http://schemas.openxmlformats.org/officeDocument/2006/relationships" r:embed="rId18"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923925" y="85210649"/>
          <a:ext cx="990600"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571500</xdr:colOff>
      <xdr:row>154</xdr:row>
      <xdr:rowOff>447674</xdr:rowOff>
    </xdr:from>
    <xdr:to>
      <xdr:col>3</xdr:col>
      <xdr:colOff>9525</xdr:colOff>
      <xdr:row>158</xdr:row>
      <xdr:rowOff>19049</xdr:rowOff>
    </xdr:to>
    <xdr:pic>
      <xdr:nvPicPr>
        <xdr:cNvPr id="99" name="Image 98" descr="Résultat d’images pour Drapeau coree sud Rond PNG">
          <a:extLst>
            <a:ext uri="{FF2B5EF4-FFF2-40B4-BE49-F238E27FC236}">
              <a16:creationId xmlns:a16="http://schemas.microsoft.com/office/drawing/2014/main" id="{A9A123FD-B4D9-4299-B3C4-F412DBAA3C97}"/>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19150" y="56959499"/>
          <a:ext cx="1133475"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581025</xdr:colOff>
      <xdr:row>167</xdr:row>
      <xdr:rowOff>752474</xdr:rowOff>
    </xdr:from>
    <xdr:to>
      <xdr:col>3</xdr:col>
      <xdr:colOff>19050</xdr:colOff>
      <xdr:row>171</xdr:row>
      <xdr:rowOff>19049</xdr:rowOff>
    </xdr:to>
    <xdr:pic>
      <xdr:nvPicPr>
        <xdr:cNvPr id="100" name="Image 99" descr="Résultat d’images pour Drapeau coree sud Rond PNG">
          <a:extLst>
            <a:ext uri="{FF2B5EF4-FFF2-40B4-BE49-F238E27FC236}">
              <a16:creationId xmlns:a16="http://schemas.microsoft.com/office/drawing/2014/main" id="{49DD8D9F-5F24-47FA-BC22-3201AF35E1E9}"/>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28675" y="62217299"/>
          <a:ext cx="1133475"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619125</xdr:colOff>
      <xdr:row>185</xdr:row>
      <xdr:rowOff>733425</xdr:rowOff>
    </xdr:from>
    <xdr:to>
      <xdr:col>3</xdr:col>
      <xdr:colOff>76200</xdr:colOff>
      <xdr:row>189</xdr:row>
      <xdr:rowOff>28575</xdr:rowOff>
    </xdr:to>
    <xdr:pic>
      <xdr:nvPicPr>
        <xdr:cNvPr id="101" name="Image 100">
          <a:extLst>
            <a:ext uri="{FF2B5EF4-FFF2-40B4-BE49-F238E27FC236}">
              <a16:creationId xmlns:a16="http://schemas.microsoft.com/office/drawing/2014/main" id="{BE2E1396-08B4-4C42-BAA3-017E55A3DB06}"/>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66775" y="70084950"/>
          <a:ext cx="1152525"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19051</xdr:colOff>
      <xdr:row>129</xdr:row>
      <xdr:rowOff>704850</xdr:rowOff>
    </xdr:from>
    <xdr:to>
      <xdr:col>2</xdr:col>
      <xdr:colOff>1019175</xdr:colOff>
      <xdr:row>133</xdr:row>
      <xdr:rowOff>95250</xdr:rowOff>
    </xdr:to>
    <xdr:pic>
      <xdr:nvPicPr>
        <xdr:cNvPr id="102" name="Image 101" descr="Résultat d’images pour Drapeau Eau">
          <a:extLst>
            <a:ext uri="{FF2B5EF4-FFF2-40B4-BE49-F238E27FC236}">
              <a16:creationId xmlns:a16="http://schemas.microsoft.com/office/drawing/2014/main" id="{D8ED99F2-6528-479C-99E6-A4AD5A6B385C}"/>
            </a:ext>
          </a:extLst>
        </xdr:cNvPr>
        <xdr:cNvPicPr>
          <a:picLocks noChangeAspect="1" noChangeArrowheads="1"/>
        </xdr:cNvPicPr>
      </xdr:nvPicPr>
      <xdr:blipFill>
        <a:blip xmlns:r="http://schemas.openxmlformats.org/officeDocument/2006/relationships" r:embed="rId13"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914401" y="46739175"/>
          <a:ext cx="1000124"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609600</xdr:colOff>
      <xdr:row>205</xdr:row>
      <xdr:rowOff>352425</xdr:rowOff>
    </xdr:from>
    <xdr:to>
      <xdr:col>3</xdr:col>
      <xdr:colOff>85725</xdr:colOff>
      <xdr:row>209</xdr:row>
      <xdr:rowOff>57150</xdr:rowOff>
    </xdr:to>
    <xdr:pic>
      <xdr:nvPicPr>
        <xdr:cNvPr id="103" name="Image 102">
          <a:extLst>
            <a:ext uri="{FF2B5EF4-FFF2-40B4-BE49-F238E27FC236}">
              <a16:creationId xmlns:a16="http://schemas.microsoft.com/office/drawing/2014/main" id="{9ADD844D-AD8D-48E5-96A3-973DEBE533FC}"/>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57250" y="77362050"/>
          <a:ext cx="1171575"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523875</xdr:colOff>
      <xdr:row>211</xdr:row>
      <xdr:rowOff>561975</xdr:rowOff>
    </xdr:from>
    <xdr:to>
      <xdr:col>3</xdr:col>
      <xdr:colOff>133350</xdr:colOff>
      <xdr:row>215</xdr:row>
      <xdr:rowOff>266700</xdr:rowOff>
    </xdr:to>
    <xdr:pic>
      <xdr:nvPicPr>
        <xdr:cNvPr id="104" name="Image 103" descr="Résultat d’images pour Drapeau hong-kongrond">
          <a:extLst>
            <a:ext uri="{FF2B5EF4-FFF2-40B4-BE49-F238E27FC236}">
              <a16:creationId xmlns:a16="http://schemas.microsoft.com/office/drawing/2014/main" id="{D2C2AA59-F969-4215-AD4C-95FAACCD7A6F}"/>
            </a:ext>
          </a:extLst>
        </xdr:cNvPr>
        <xdr:cNvPicPr>
          <a:picLocks noChangeAspect="1" noChangeArrowheads="1"/>
        </xdr:cNvPicPr>
      </xdr:nvPicPr>
      <xdr:blipFill>
        <a:blip xmlns:r="http://schemas.openxmlformats.org/officeDocument/2006/relationships" r:embed="rId16"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71525" y="79819500"/>
          <a:ext cx="1304925" cy="149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38100</xdr:colOff>
      <xdr:row>123</xdr:row>
      <xdr:rowOff>742949</xdr:rowOff>
    </xdr:from>
    <xdr:ext cx="981075" cy="1095375"/>
    <xdr:pic>
      <xdr:nvPicPr>
        <xdr:cNvPr id="34" name="Image 33" descr="150+ Drawing Of A Japanese Flag Stock Photos, Pictures &amp; Royalty-Free ...">
          <a:extLst>
            <a:ext uri="{FF2B5EF4-FFF2-40B4-BE49-F238E27FC236}">
              <a16:creationId xmlns:a16="http://schemas.microsoft.com/office/drawing/2014/main" id="{AF8192E6-0FAD-45FC-8613-9BEE1D60472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33450" y="44148374"/>
          <a:ext cx="981075" cy="10953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581025</xdr:colOff>
      <xdr:row>82</xdr:row>
      <xdr:rowOff>333376</xdr:rowOff>
    </xdr:from>
    <xdr:to>
      <xdr:col>3</xdr:col>
      <xdr:colOff>85725</xdr:colOff>
      <xdr:row>86</xdr:row>
      <xdr:rowOff>57151</xdr:rowOff>
    </xdr:to>
    <xdr:pic>
      <xdr:nvPicPr>
        <xdr:cNvPr id="54" name="Image 53">
          <a:extLst>
            <a:ext uri="{FF2B5EF4-FFF2-40B4-BE49-F238E27FC236}">
              <a16:creationId xmlns:a16="http://schemas.microsoft.com/office/drawing/2014/main" id="{E9BB55D7-D6B1-4733-A835-BCE061E52AF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28675" y="29841826"/>
          <a:ext cx="120015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581025</xdr:colOff>
      <xdr:row>93</xdr:row>
      <xdr:rowOff>257176</xdr:rowOff>
    </xdr:from>
    <xdr:to>
      <xdr:col>3</xdr:col>
      <xdr:colOff>19050</xdr:colOff>
      <xdr:row>97</xdr:row>
      <xdr:rowOff>9526</xdr:rowOff>
    </xdr:to>
    <xdr:pic>
      <xdr:nvPicPr>
        <xdr:cNvPr id="106" name="Image 105" descr="Résultat d’images pour Drapeau coree sud Rond PNG">
          <a:extLst>
            <a:ext uri="{FF2B5EF4-FFF2-40B4-BE49-F238E27FC236}">
              <a16:creationId xmlns:a16="http://schemas.microsoft.com/office/drawing/2014/main" id="{BB11714C-92F0-43EB-99EA-2E533F138D4A}"/>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28675" y="33223201"/>
          <a:ext cx="1133475"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66675</xdr:colOff>
      <xdr:row>99</xdr:row>
      <xdr:rowOff>0</xdr:rowOff>
    </xdr:from>
    <xdr:to>
      <xdr:col>2</xdr:col>
      <xdr:colOff>981075</xdr:colOff>
      <xdr:row>102</xdr:row>
      <xdr:rowOff>38100</xdr:rowOff>
    </xdr:to>
    <xdr:pic>
      <xdr:nvPicPr>
        <xdr:cNvPr id="107" name="Image 106" descr="Résultat d’images pour Drapeau malaisie rond">
          <a:extLst>
            <a:ext uri="{FF2B5EF4-FFF2-40B4-BE49-F238E27FC236}">
              <a16:creationId xmlns:a16="http://schemas.microsoft.com/office/drawing/2014/main" id="{611D94DA-27C6-44E1-906B-00026E2B373E}"/>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962025" y="34756725"/>
          <a:ext cx="9144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561975</xdr:colOff>
      <xdr:row>87</xdr:row>
      <xdr:rowOff>200025</xdr:rowOff>
    </xdr:from>
    <xdr:to>
      <xdr:col>3</xdr:col>
      <xdr:colOff>76200</xdr:colOff>
      <xdr:row>91</xdr:row>
      <xdr:rowOff>38100</xdr:rowOff>
    </xdr:to>
    <xdr:pic>
      <xdr:nvPicPr>
        <xdr:cNvPr id="108" name="Image 107">
          <a:extLst>
            <a:ext uri="{FF2B5EF4-FFF2-40B4-BE49-F238E27FC236}">
              <a16:creationId xmlns:a16="http://schemas.microsoft.com/office/drawing/2014/main" id="{2F6CEDED-A848-497B-B2BB-F822D74924E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09625" y="31375350"/>
          <a:ext cx="1209675"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581025</xdr:colOff>
      <xdr:row>70</xdr:row>
      <xdr:rowOff>333375</xdr:rowOff>
    </xdr:from>
    <xdr:to>
      <xdr:col>3</xdr:col>
      <xdr:colOff>85725</xdr:colOff>
      <xdr:row>74</xdr:row>
      <xdr:rowOff>57150</xdr:rowOff>
    </xdr:to>
    <xdr:pic>
      <xdr:nvPicPr>
        <xdr:cNvPr id="109" name="Image 108">
          <a:extLst>
            <a:ext uri="{FF2B5EF4-FFF2-40B4-BE49-F238E27FC236}">
              <a16:creationId xmlns:a16="http://schemas.microsoft.com/office/drawing/2014/main" id="{9AAA4D42-9D19-4E0B-B004-CBFC5741864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28675" y="25707975"/>
          <a:ext cx="120015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733425</xdr:colOff>
      <xdr:row>60</xdr:row>
      <xdr:rowOff>0</xdr:rowOff>
    </xdr:from>
    <xdr:to>
      <xdr:col>4</xdr:col>
      <xdr:colOff>304800</xdr:colOff>
      <xdr:row>62</xdr:row>
      <xdr:rowOff>19050</xdr:rowOff>
    </xdr:to>
    <xdr:pic>
      <xdr:nvPicPr>
        <xdr:cNvPr id="110" name="Image 109">
          <a:extLst>
            <a:ext uri="{FF2B5EF4-FFF2-40B4-BE49-F238E27FC236}">
              <a16:creationId xmlns:a16="http://schemas.microsoft.com/office/drawing/2014/main" id="{D0026072-EDE0-4975-B386-F391FE0D0F7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28775" y="21450300"/>
          <a:ext cx="206692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733426</xdr:colOff>
      <xdr:row>62</xdr:row>
      <xdr:rowOff>361950</xdr:rowOff>
    </xdr:from>
    <xdr:to>
      <xdr:col>4</xdr:col>
      <xdr:colOff>342900</xdr:colOff>
      <xdr:row>65</xdr:row>
      <xdr:rowOff>28575</xdr:rowOff>
    </xdr:to>
    <xdr:pic>
      <xdr:nvPicPr>
        <xdr:cNvPr id="111" name="Image 110">
          <a:extLst>
            <a:ext uri="{FF2B5EF4-FFF2-40B4-BE49-F238E27FC236}">
              <a16:creationId xmlns:a16="http://schemas.microsoft.com/office/drawing/2014/main" id="{0BA07ED1-4757-429A-B43D-DC708D8A285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628776" y="22574250"/>
          <a:ext cx="2105024"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9524</xdr:colOff>
      <xdr:row>26</xdr:row>
      <xdr:rowOff>0</xdr:rowOff>
    </xdr:from>
    <xdr:to>
      <xdr:col>18</xdr:col>
      <xdr:colOff>112634</xdr:colOff>
      <xdr:row>43</xdr:row>
      <xdr:rowOff>190500</xdr:rowOff>
    </xdr:to>
    <xdr:pic>
      <xdr:nvPicPr>
        <xdr:cNvPr id="112" name="Image 111">
          <a:extLst>
            <a:ext uri="{FF2B5EF4-FFF2-40B4-BE49-F238E27FC236}">
              <a16:creationId xmlns:a16="http://schemas.microsoft.com/office/drawing/2014/main" id="{56DAAE9D-5AE6-3226-441F-4D6A656BDF72}"/>
            </a:ext>
          </a:extLst>
        </xdr:cNvPr>
        <xdr:cNvPicPr>
          <a:picLocks noChangeAspect="1"/>
        </xdr:cNvPicPr>
      </xdr:nvPicPr>
      <xdr:blipFill>
        <a:blip xmlns:r="http://schemas.openxmlformats.org/officeDocument/2006/relationships" r:embed="rId25"/>
        <a:stretch>
          <a:fillRect/>
        </a:stretch>
      </xdr:blipFill>
      <xdr:spPr>
        <a:xfrm>
          <a:off x="257174" y="9486900"/>
          <a:ext cx="12495135" cy="6667500"/>
        </a:xfrm>
        <a:prstGeom prst="rect">
          <a:avLst/>
        </a:prstGeom>
      </xdr:spPr>
    </xdr:pic>
    <xdr:clientData/>
  </xdr:twoCellAnchor>
  <xdr:twoCellAnchor editAs="oneCell">
    <xdr:from>
      <xdr:col>1</xdr:col>
      <xdr:colOff>81098</xdr:colOff>
      <xdr:row>20</xdr:row>
      <xdr:rowOff>72934</xdr:rowOff>
    </xdr:from>
    <xdr:to>
      <xdr:col>16</xdr:col>
      <xdr:colOff>428624</xdr:colOff>
      <xdr:row>22</xdr:row>
      <xdr:rowOff>72934</xdr:rowOff>
    </xdr:to>
    <xdr:pic>
      <xdr:nvPicPr>
        <xdr:cNvPr id="114" name="Image 113">
          <a:extLst>
            <a:ext uri="{FF2B5EF4-FFF2-40B4-BE49-F238E27FC236}">
              <a16:creationId xmlns:a16="http://schemas.microsoft.com/office/drawing/2014/main" id="{E5290EBA-C3AF-41C0-8970-9FA3E946874C}"/>
            </a:ext>
          </a:extLst>
        </xdr:cNvPr>
        <xdr:cNvPicPr>
          <a:picLocks noChangeAspect="1" noChangeArrowheads="1"/>
        </xdr:cNvPicPr>
      </xdr:nvPicPr>
      <xdr:blipFill>
        <a:blip xmlns:r="http://schemas.openxmlformats.org/officeDocument/2006/relationships" r:embed="rId26">
          <a:clrChange>
            <a:clrFrom>
              <a:srgbClr val="D8D8D8"/>
            </a:clrFrom>
            <a:clrTo>
              <a:srgbClr val="D8D8D8">
                <a:alpha val="0"/>
              </a:srgbClr>
            </a:clrTo>
          </a:clrChange>
          <a:extLst>
            <a:ext uri="{BEBA8EAE-BF5A-486C-A8C5-ECC9F3942E4B}">
              <a14:imgProps xmlns:a14="http://schemas.microsoft.com/office/drawing/2010/main">
                <a14:imgLayer r:embed="rId27">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328748" y="7273834"/>
          <a:ext cx="11977551"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219076</xdr:colOff>
      <xdr:row>14</xdr:row>
      <xdr:rowOff>323850</xdr:rowOff>
    </xdr:from>
    <xdr:to>
      <xdr:col>11</xdr:col>
      <xdr:colOff>542925</xdr:colOff>
      <xdr:row>20</xdr:row>
      <xdr:rowOff>19049</xdr:rowOff>
    </xdr:to>
    <xdr:pic>
      <xdr:nvPicPr>
        <xdr:cNvPr id="121" name="Image 120" descr="Résultat d’images pour Drapeau coree sud Rond PNG">
          <a:extLst>
            <a:ext uri="{FF2B5EF4-FFF2-40B4-BE49-F238E27FC236}">
              <a16:creationId xmlns:a16="http://schemas.microsoft.com/office/drawing/2014/main" id="{CD5843CD-F89E-47A4-944C-F92C7DDAEE09}"/>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7105651" y="5238750"/>
          <a:ext cx="2666999" cy="1981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123824</xdr:colOff>
      <xdr:row>11</xdr:row>
      <xdr:rowOff>380999</xdr:rowOff>
    </xdr:from>
    <xdr:to>
      <xdr:col>8</xdr:col>
      <xdr:colOff>390524</xdr:colOff>
      <xdr:row>19</xdr:row>
      <xdr:rowOff>85724</xdr:rowOff>
    </xdr:to>
    <xdr:pic>
      <xdr:nvPicPr>
        <xdr:cNvPr id="127" name="Image 126" descr="Résultat d’images pour Drapeau malaisie rond">
          <a:extLst>
            <a:ext uri="{FF2B5EF4-FFF2-40B4-BE49-F238E27FC236}">
              <a16:creationId xmlns:a16="http://schemas.microsoft.com/office/drawing/2014/main" id="{B7AF0FE2-B734-42EE-ABBF-DD93FADE74FB}"/>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514724" y="4152899"/>
          <a:ext cx="376237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13</xdr:row>
      <xdr:rowOff>76200</xdr:rowOff>
    </xdr:from>
    <xdr:to>
      <xdr:col>4</xdr:col>
      <xdr:colOff>371475</xdr:colOff>
      <xdr:row>19</xdr:row>
      <xdr:rowOff>304799</xdr:rowOff>
    </xdr:to>
    <xdr:pic>
      <xdr:nvPicPr>
        <xdr:cNvPr id="128" name="Image 127">
          <a:extLst>
            <a:ext uri="{FF2B5EF4-FFF2-40B4-BE49-F238E27FC236}">
              <a16:creationId xmlns:a16="http://schemas.microsoft.com/office/drawing/2014/main" id="{1C0A83F8-3377-438A-8449-8539B1B580F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57175" y="4610100"/>
          <a:ext cx="3505200" cy="2514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219075</xdr:colOff>
      <xdr:row>14</xdr:row>
      <xdr:rowOff>266699</xdr:rowOff>
    </xdr:from>
    <xdr:to>
      <xdr:col>16</xdr:col>
      <xdr:colOff>447675</xdr:colOff>
      <xdr:row>20</xdr:row>
      <xdr:rowOff>85724</xdr:rowOff>
    </xdr:to>
    <xdr:pic>
      <xdr:nvPicPr>
        <xdr:cNvPr id="129" name="Image 128">
          <a:extLst>
            <a:ext uri="{FF2B5EF4-FFF2-40B4-BE49-F238E27FC236}">
              <a16:creationId xmlns:a16="http://schemas.microsoft.com/office/drawing/2014/main" id="{0ABB9F07-7A4E-4D8C-919E-8EF173B1EDD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448800" y="5181599"/>
          <a:ext cx="2876550" cy="2105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613279</xdr:colOff>
      <xdr:row>104</xdr:row>
      <xdr:rowOff>28293</xdr:rowOff>
    </xdr:from>
    <xdr:ext cx="1377446" cy="1207128"/>
    <xdr:pic>
      <xdr:nvPicPr>
        <xdr:cNvPr id="2" name="Image 1" descr="150+ Drawing Of A Japanese Flag Stock Photos, Pictures &amp; Royalty-Free ...">
          <a:extLst>
            <a:ext uri="{FF2B5EF4-FFF2-40B4-BE49-F238E27FC236}">
              <a16:creationId xmlns:a16="http://schemas.microsoft.com/office/drawing/2014/main" id="{A94CE860-14FD-4CF5-9567-A3346716DDD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42754" y="33013368"/>
          <a:ext cx="1377446" cy="12071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9432</xdr:colOff>
      <xdr:row>105</xdr:row>
      <xdr:rowOff>28292</xdr:rowOff>
    </xdr:from>
    <xdr:ext cx="1697524" cy="1104900"/>
    <xdr:pic>
      <xdr:nvPicPr>
        <xdr:cNvPr id="3" name="Picture 264">
          <a:extLst>
            <a:ext uri="{FF2B5EF4-FFF2-40B4-BE49-F238E27FC236}">
              <a16:creationId xmlns:a16="http://schemas.microsoft.com/office/drawing/2014/main" id="{EC36BB3C-2F18-4EFC-B0E4-812A6AB12D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082" y="33051467"/>
          <a:ext cx="1697524"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oneCellAnchor>
    <xdr:from>
      <xdr:col>9</xdr:col>
      <xdr:colOff>613279</xdr:colOff>
      <xdr:row>148</xdr:row>
      <xdr:rowOff>28293</xdr:rowOff>
    </xdr:from>
    <xdr:ext cx="1377446" cy="1207128"/>
    <xdr:pic>
      <xdr:nvPicPr>
        <xdr:cNvPr id="6" name="Image 5" descr="150+ Drawing Of A Japanese Flag Stock Photos, Pictures &amp; Royalty-Free ...">
          <a:extLst>
            <a:ext uri="{FF2B5EF4-FFF2-40B4-BE49-F238E27FC236}">
              <a16:creationId xmlns:a16="http://schemas.microsoft.com/office/drawing/2014/main" id="{E9A81AC2-0F21-4527-A883-7CD8B7ED131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0904" y="36309018"/>
          <a:ext cx="1377446" cy="12071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9432</xdr:colOff>
      <xdr:row>149</xdr:row>
      <xdr:rowOff>28292</xdr:rowOff>
    </xdr:from>
    <xdr:ext cx="1697524" cy="1104900"/>
    <xdr:pic>
      <xdr:nvPicPr>
        <xdr:cNvPr id="7" name="Picture 264">
          <a:extLst>
            <a:ext uri="{FF2B5EF4-FFF2-40B4-BE49-F238E27FC236}">
              <a16:creationId xmlns:a16="http://schemas.microsoft.com/office/drawing/2014/main" id="{B1182F28-3E72-493D-8C39-01893CB46B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082" y="36347117"/>
          <a:ext cx="1697524"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oneCellAnchor>
    <xdr:from>
      <xdr:col>9</xdr:col>
      <xdr:colOff>613279</xdr:colOff>
      <xdr:row>192</xdr:row>
      <xdr:rowOff>28293</xdr:rowOff>
    </xdr:from>
    <xdr:ext cx="1377446" cy="1207128"/>
    <xdr:pic>
      <xdr:nvPicPr>
        <xdr:cNvPr id="8" name="Image 7" descr="150+ Drawing Of A Japanese Flag Stock Photos, Pictures &amp; Royalty-Free ...">
          <a:extLst>
            <a:ext uri="{FF2B5EF4-FFF2-40B4-BE49-F238E27FC236}">
              <a16:creationId xmlns:a16="http://schemas.microsoft.com/office/drawing/2014/main" id="{5445F604-CBE1-459E-B2C0-4CFAA5F483F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0904" y="36309018"/>
          <a:ext cx="1377446" cy="12071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9432</xdr:colOff>
      <xdr:row>193</xdr:row>
      <xdr:rowOff>28292</xdr:rowOff>
    </xdr:from>
    <xdr:ext cx="1697524" cy="1104900"/>
    <xdr:pic>
      <xdr:nvPicPr>
        <xdr:cNvPr id="9" name="Picture 264">
          <a:extLst>
            <a:ext uri="{FF2B5EF4-FFF2-40B4-BE49-F238E27FC236}">
              <a16:creationId xmlns:a16="http://schemas.microsoft.com/office/drawing/2014/main" id="{1798DB69-7B55-4B95-BFA8-CB3CDF7BBE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082" y="36347117"/>
          <a:ext cx="1697524"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oneCellAnchor>
    <xdr:from>
      <xdr:col>9</xdr:col>
      <xdr:colOff>613279</xdr:colOff>
      <xdr:row>236</xdr:row>
      <xdr:rowOff>28293</xdr:rowOff>
    </xdr:from>
    <xdr:ext cx="1377446" cy="1207128"/>
    <xdr:pic>
      <xdr:nvPicPr>
        <xdr:cNvPr id="10" name="Image 9" descr="150+ Drawing Of A Japanese Flag Stock Photos, Pictures &amp; Royalty-Free ...">
          <a:extLst>
            <a:ext uri="{FF2B5EF4-FFF2-40B4-BE49-F238E27FC236}">
              <a16:creationId xmlns:a16="http://schemas.microsoft.com/office/drawing/2014/main" id="{B5DB12B6-DD0A-4229-9557-B1DDEA8821F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0904" y="36309018"/>
          <a:ext cx="1377446" cy="12071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9432</xdr:colOff>
      <xdr:row>237</xdr:row>
      <xdr:rowOff>28292</xdr:rowOff>
    </xdr:from>
    <xdr:ext cx="1697524" cy="1104900"/>
    <xdr:pic>
      <xdr:nvPicPr>
        <xdr:cNvPr id="11" name="Picture 264">
          <a:extLst>
            <a:ext uri="{FF2B5EF4-FFF2-40B4-BE49-F238E27FC236}">
              <a16:creationId xmlns:a16="http://schemas.microsoft.com/office/drawing/2014/main" id="{8F2B3748-5AFD-4DFB-A2F4-FD3589EDE9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082" y="36347117"/>
          <a:ext cx="1697524"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542926</xdr:colOff>
      <xdr:row>145</xdr:row>
      <xdr:rowOff>0</xdr:rowOff>
    </xdr:from>
    <xdr:to>
      <xdr:col>3</xdr:col>
      <xdr:colOff>9525</xdr:colOff>
      <xdr:row>148</xdr:row>
      <xdr:rowOff>38100</xdr:rowOff>
    </xdr:to>
    <xdr:pic>
      <xdr:nvPicPr>
        <xdr:cNvPr id="28" name="Image 27" descr="Résultat d’images pour Drapeau coree sud Rond PNG">
          <a:extLst>
            <a:ext uri="{FF2B5EF4-FFF2-40B4-BE49-F238E27FC236}">
              <a16:creationId xmlns:a16="http://schemas.microsoft.com/office/drawing/2014/main" id="{0F940DEB-60D8-4C28-BA3A-7999A74630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6" y="55797450"/>
          <a:ext cx="1095374"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27</xdr:col>
      <xdr:colOff>419735</xdr:colOff>
      <xdr:row>6</xdr:row>
      <xdr:rowOff>59055</xdr:rowOff>
    </xdr:from>
    <xdr:ext cx="2653665" cy="1691640"/>
    <xdr:pic>
      <xdr:nvPicPr>
        <xdr:cNvPr id="7" name="Image 6">
          <a:extLst>
            <a:ext uri="{FF2B5EF4-FFF2-40B4-BE49-F238E27FC236}">
              <a16:creationId xmlns:a16="http://schemas.microsoft.com/office/drawing/2014/main" id="{59D40436-EE09-4031-96CA-7E8939B316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977735" y="2503805"/>
          <a:ext cx="2653665" cy="16916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270510</xdr:colOff>
      <xdr:row>5</xdr:row>
      <xdr:rowOff>161290</xdr:rowOff>
    </xdr:from>
    <xdr:ext cx="2794635" cy="1684020"/>
    <xdr:pic>
      <xdr:nvPicPr>
        <xdr:cNvPr id="9" name="Image 8">
          <a:extLst>
            <a:ext uri="{FF2B5EF4-FFF2-40B4-BE49-F238E27FC236}">
              <a16:creationId xmlns:a16="http://schemas.microsoft.com/office/drawing/2014/main" id="{C7986EB4-37FE-4366-89D1-02F3726B30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162135" y="2336165"/>
          <a:ext cx="2794635" cy="16840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23</xdr:col>
      <xdr:colOff>538480</xdr:colOff>
      <xdr:row>5</xdr:row>
      <xdr:rowOff>75565</xdr:rowOff>
    </xdr:from>
    <xdr:ext cx="3408045" cy="2026920"/>
    <xdr:pic>
      <xdr:nvPicPr>
        <xdr:cNvPr id="10" name="Image 9">
          <a:extLst>
            <a:ext uri="{FF2B5EF4-FFF2-40B4-BE49-F238E27FC236}">
              <a16:creationId xmlns:a16="http://schemas.microsoft.com/office/drawing/2014/main" id="{E5FC643B-3E1B-499E-AEC5-15E21809F8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84980" y="2250440"/>
          <a:ext cx="3408045" cy="2026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0</xdr:row>
      <xdr:rowOff>76200</xdr:rowOff>
    </xdr:from>
    <xdr:to>
      <xdr:col>16</xdr:col>
      <xdr:colOff>704850</xdr:colOff>
      <xdr:row>1</xdr:row>
      <xdr:rowOff>19050</xdr:rowOff>
    </xdr:to>
    <xdr:sp macro="" textlink="">
      <xdr:nvSpPr>
        <xdr:cNvPr id="14" name="WordArt 181">
          <a:extLst>
            <a:ext uri="{FF2B5EF4-FFF2-40B4-BE49-F238E27FC236}">
              <a16:creationId xmlns:a16="http://schemas.microsoft.com/office/drawing/2014/main" id="{3040BC88-343F-465A-BB11-9055A65A503E}"/>
            </a:ext>
          </a:extLst>
        </xdr:cNvPr>
        <xdr:cNvSpPr>
          <a:spLocks noChangeArrowheads="1" noChangeShapeType="1" noTextEdit="1"/>
        </xdr:cNvSpPr>
      </xdr:nvSpPr>
      <xdr:spPr bwMode="auto">
        <a:xfrm>
          <a:off x="247650" y="76200"/>
          <a:ext cx="12220575" cy="895350"/>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wrap="none" fromWordArt="1">
          <a:prstTxWarp prst="textPlain">
            <a:avLst>
              <a:gd name="adj" fmla="val 50000"/>
            </a:avLst>
          </a:prstTxWarp>
        </a:bodyPr>
        <a:lstStyle/>
        <a:p>
          <a:pPr algn="ctr" rtl="0">
            <a:buNone/>
          </a:pPr>
          <a:r>
            <a:rPr lang="fr-FR" sz="4400" b="1" i="1" kern="10" spc="0">
              <a:ln w="12700">
                <a:noFill/>
                <a:round/>
                <a:headEnd/>
                <a:tailEnd/>
              </a:ln>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effectLst/>
              <a:latin typeface="Arial Black"/>
            </a:rPr>
            <a:t>25  ème  DEAFLYMPICS</a:t>
          </a:r>
        </a:p>
      </xdr:txBody>
    </xdr:sp>
    <xdr:clientData/>
  </xdr:twoCellAnchor>
  <xdr:oneCellAnchor>
    <xdr:from>
      <xdr:col>1</xdr:col>
      <xdr:colOff>0</xdr:colOff>
      <xdr:row>2</xdr:row>
      <xdr:rowOff>0</xdr:rowOff>
    </xdr:from>
    <xdr:ext cx="2676525" cy="1104900"/>
    <xdr:pic>
      <xdr:nvPicPr>
        <xdr:cNvPr id="15" name="Picture 264">
          <a:extLst>
            <a:ext uri="{FF2B5EF4-FFF2-40B4-BE49-F238E27FC236}">
              <a16:creationId xmlns:a16="http://schemas.microsoft.com/office/drawing/2014/main" id="{4AC51210-C2D6-4214-9E9E-E1D876AAB9D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7650" y="1371600"/>
          <a:ext cx="2676525"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11</xdr:col>
      <xdr:colOff>752475</xdr:colOff>
      <xdr:row>1</xdr:row>
      <xdr:rowOff>361950</xdr:rowOff>
    </xdr:from>
    <xdr:to>
      <xdr:col>17</xdr:col>
      <xdr:colOff>82550</xdr:colOff>
      <xdr:row>6</xdr:row>
      <xdr:rowOff>85725</xdr:rowOff>
    </xdr:to>
    <xdr:pic>
      <xdr:nvPicPr>
        <xdr:cNvPr id="16" name="Image 15" descr="150+ Drawing Of A Japanese Flag Stock Photos, Pictures &amp; Royalty-Free ...">
          <a:extLst>
            <a:ext uri="{FF2B5EF4-FFF2-40B4-BE49-F238E27FC236}">
              <a16:creationId xmlns:a16="http://schemas.microsoft.com/office/drawing/2014/main" id="{E1F38ECF-D3CC-4434-9803-1E129D08172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734550" y="1314450"/>
          <a:ext cx="2625725"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19050</xdr:colOff>
      <xdr:row>47</xdr:row>
      <xdr:rowOff>0</xdr:rowOff>
    </xdr:from>
    <xdr:to>
      <xdr:col>18</xdr:col>
      <xdr:colOff>15875</xdr:colOff>
      <xdr:row>52</xdr:row>
      <xdr:rowOff>104775</xdr:rowOff>
    </xdr:to>
    <xdr:pic>
      <xdr:nvPicPr>
        <xdr:cNvPr id="17" name="Image 16" descr="150+ Drawing Of A Japanese Flag Stock Photos, Pictures &amp; Royalty-Free ...">
          <a:extLst>
            <a:ext uri="{FF2B5EF4-FFF2-40B4-BE49-F238E27FC236}">
              <a16:creationId xmlns:a16="http://schemas.microsoft.com/office/drawing/2014/main" id="{208327AD-25F9-413D-8317-ACBF0D222E8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782175" y="17487900"/>
          <a:ext cx="2625725"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48</xdr:row>
      <xdr:rowOff>0</xdr:rowOff>
    </xdr:from>
    <xdr:ext cx="2676525" cy="1104900"/>
    <xdr:pic>
      <xdr:nvPicPr>
        <xdr:cNvPr id="18" name="Picture 264">
          <a:extLst>
            <a:ext uri="{FF2B5EF4-FFF2-40B4-BE49-F238E27FC236}">
              <a16:creationId xmlns:a16="http://schemas.microsoft.com/office/drawing/2014/main" id="{9F58E76F-5309-492C-9AA3-EB998083C80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7650" y="17526000"/>
          <a:ext cx="2676525"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oneCellAnchor>
    <xdr:from>
      <xdr:col>1</xdr:col>
      <xdr:colOff>0</xdr:colOff>
      <xdr:row>138</xdr:row>
      <xdr:rowOff>38099</xdr:rowOff>
    </xdr:from>
    <xdr:ext cx="1714500" cy="1171575"/>
    <xdr:pic>
      <xdr:nvPicPr>
        <xdr:cNvPr id="19" name="Picture 264">
          <a:extLst>
            <a:ext uri="{FF2B5EF4-FFF2-40B4-BE49-F238E27FC236}">
              <a16:creationId xmlns:a16="http://schemas.microsoft.com/office/drawing/2014/main" id="{5FD82EAD-E1B1-406D-A05A-3C8765D8455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7650" y="53673374"/>
          <a:ext cx="1714500" cy="11715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21</xdr:col>
      <xdr:colOff>612775</xdr:colOff>
      <xdr:row>123</xdr:row>
      <xdr:rowOff>0</xdr:rowOff>
    </xdr:from>
    <xdr:to>
      <xdr:col>27</xdr:col>
      <xdr:colOff>259121</xdr:colOff>
      <xdr:row>129</xdr:row>
      <xdr:rowOff>228600</xdr:rowOff>
    </xdr:to>
    <xdr:pic>
      <xdr:nvPicPr>
        <xdr:cNvPr id="27" name="Image 26">
          <a:extLst>
            <a:ext uri="{FF2B5EF4-FFF2-40B4-BE49-F238E27FC236}">
              <a16:creationId xmlns:a16="http://schemas.microsoft.com/office/drawing/2014/main" id="{DB4E8D83-BCE9-4ABF-A4BF-A215DF9E2A9B}"/>
            </a:ext>
          </a:extLst>
        </xdr:cNvPr>
        <xdr:cNvPicPr>
          <a:picLocks noChangeAspect="1"/>
        </xdr:cNvPicPr>
      </xdr:nvPicPr>
      <xdr:blipFill>
        <a:blip xmlns:r="http://schemas.openxmlformats.org/officeDocument/2006/relationships" r:embed="rId6"/>
        <a:stretch>
          <a:fillRect/>
        </a:stretch>
      </xdr:blipFill>
      <xdr:spPr>
        <a:xfrm>
          <a:off x="15582900" y="47990125"/>
          <a:ext cx="4313596" cy="2673350"/>
        </a:xfrm>
        <a:prstGeom prst="rect">
          <a:avLst/>
        </a:prstGeom>
      </xdr:spPr>
    </xdr:pic>
    <xdr:clientData/>
  </xdr:twoCellAnchor>
  <xdr:twoCellAnchor editAs="oneCell">
    <xdr:from>
      <xdr:col>2</xdr:col>
      <xdr:colOff>295274</xdr:colOff>
      <xdr:row>86</xdr:row>
      <xdr:rowOff>85725</xdr:rowOff>
    </xdr:from>
    <xdr:to>
      <xdr:col>3</xdr:col>
      <xdr:colOff>609599</xdr:colOff>
      <xdr:row>88</xdr:row>
      <xdr:rowOff>47625</xdr:rowOff>
    </xdr:to>
    <xdr:pic>
      <xdr:nvPicPr>
        <xdr:cNvPr id="29" name="Image 28">
          <a:extLst>
            <a:ext uri="{FF2B5EF4-FFF2-40B4-BE49-F238E27FC236}">
              <a16:creationId xmlns:a16="http://schemas.microsoft.com/office/drawing/2014/main" id="{19BE4050-B409-481F-9BBC-C1E5D5D3595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57299" y="34423350"/>
          <a:ext cx="122872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xdr:colOff>
      <xdr:row>54</xdr:row>
      <xdr:rowOff>342900</xdr:rowOff>
    </xdr:from>
    <xdr:to>
      <xdr:col>3</xdr:col>
      <xdr:colOff>857250</xdr:colOff>
      <xdr:row>57</xdr:row>
      <xdr:rowOff>57150</xdr:rowOff>
    </xdr:to>
    <xdr:pic>
      <xdr:nvPicPr>
        <xdr:cNvPr id="34" name="Image 33">
          <a:extLst>
            <a:ext uri="{FF2B5EF4-FFF2-40B4-BE49-F238E27FC236}">
              <a16:creationId xmlns:a16="http://schemas.microsoft.com/office/drawing/2014/main" id="{DC6DB3E5-C830-4FF7-AFF6-BCB1094A757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09650" y="20269200"/>
          <a:ext cx="17240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523875</xdr:colOff>
      <xdr:row>150</xdr:row>
      <xdr:rowOff>352425</xdr:rowOff>
    </xdr:from>
    <xdr:to>
      <xdr:col>3</xdr:col>
      <xdr:colOff>123825</xdr:colOff>
      <xdr:row>154</xdr:row>
      <xdr:rowOff>28574</xdr:rowOff>
    </xdr:to>
    <xdr:pic>
      <xdr:nvPicPr>
        <xdr:cNvPr id="31" name="Image 30">
          <a:extLst>
            <a:ext uri="{FF2B5EF4-FFF2-40B4-BE49-F238E27FC236}">
              <a16:creationId xmlns:a16="http://schemas.microsoft.com/office/drawing/2014/main" id="{F7A8533D-C304-4608-A4AA-0E2E1502FC18}"/>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71525" y="57750075"/>
          <a:ext cx="1228725" cy="1047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342900</xdr:colOff>
      <xdr:row>156</xdr:row>
      <xdr:rowOff>0</xdr:rowOff>
    </xdr:from>
    <xdr:to>
      <xdr:col>3</xdr:col>
      <xdr:colOff>266700</xdr:colOff>
      <xdr:row>161</xdr:row>
      <xdr:rowOff>114300</xdr:rowOff>
    </xdr:to>
    <xdr:pic>
      <xdr:nvPicPr>
        <xdr:cNvPr id="35" name="Image 34" descr="Résultat d’images pour Drapeau taiwan Rond PNG">
          <a:extLst>
            <a:ext uri="{FF2B5EF4-FFF2-40B4-BE49-F238E27FC236}">
              <a16:creationId xmlns:a16="http://schemas.microsoft.com/office/drawing/2014/main" id="{A63187F9-D6C5-408D-9865-8491C6B40CDE}"/>
            </a:ext>
          </a:extLst>
        </xdr:cNvPr>
        <xdr:cNvPicPr>
          <a:picLocks noChangeAspect="1" noChangeArrowheads="1"/>
        </xdr:cNvPicPr>
      </xdr:nvPicPr>
      <xdr:blipFill>
        <a:blip xmlns:r="http://schemas.openxmlformats.org/officeDocument/2006/relationships" r:embed="rId8">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590550" y="59378850"/>
          <a:ext cx="1552575" cy="179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514351</xdr:colOff>
      <xdr:row>162</xdr:row>
      <xdr:rowOff>342899</xdr:rowOff>
    </xdr:from>
    <xdr:to>
      <xdr:col>3</xdr:col>
      <xdr:colOff>123826</xdr:colOff>
      <xdr:row>166</xdr:row>
      <xdr:rowOff>66674</xdr:rowOff>
    </xdr:to>
    <xdr:pic>
      <xdr:nvPicPr>
        <xdr:cNvPr id="36" name="Image 35">
          <a:extLst>
            <a:ext uri="{FF2B5EF4-FFF2-40B4-BE49-F238E27FC236}">
              <a16:creationId xmlns:a16="http://schemas.microsoft.com/office/drawing/2014/main" id="{4F62CA95-5723-4AF7-83F0-E391BC0D5EB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62001" y="61702949"/>
          <a:ext cx="1238250"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609601</xdr:colOff>
      <xdr:row>168</xdr:row>
      <xdr:rowOff>342899</xdr:rowOff>
    </xdr:from>
    <xdr:to>
      <xdr:col>3</xdr:col>
      <xdr:colOff>0</xdr:colOff>
      <xdr:row>172</xdr:row>
      <xdr:rowOff>66675</xdr:rowOff>
    </xdr:to>
    <xdr:pic>
      <xdr:nvPicPr>
        <xdr:cNvPr id="37" name="Image 36" descr="Résultat d’images pour Drapeau Eau">
          <a:extLst>
            <a:ext uri="{FF2B5EF4-FFF2-40B4-BE49-F238E27FC236}">
              <a16:creationId xmlns:a16="http://schemas.microsoft.com/office/drawing/2014/main" id="{89843953-AFE7-49A9-9AE7-AAF580BC4434}"/>
            </a:ext>
          </a:extLst>
        </xdr:cNvPr>
        <xdr:cNvPicPr>
          <a:picLocks noChangeAspect="1" noChangeArrowheads="1"/>
        </xdr:cNvPicPr>
      </xdr:nvPicPr>
      <xdr:blipFill>
        <a:blip xmlns:r="http://schemas.openxmlformats.org/officeDocument/2006/relationships" r:embed="rId10"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57251" y="63684149"/>
          <a:ext cx="1019174" cy="1095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504826</xdr:colOff>
      <xdr:row>174</xdr:row>
      <xdr:rowOff>361950</xdr:rowOff>
    </xdr:from>
    <xdr:to>
      <xdr:col>3</xdr:col>
      <xdr:colOff>114301</xdr:colOff>
      <xdr:row>178</xdr:row>
      <xdr:rowOff>66675</xdr:rowOff>
    </xdr:to>
    <xdr:pic>
      <xdr:nvPicPr>
        <xdr:cNvPr id="38" name="Image 37">
          <a:extLst>
            <a:ext uri="{FF2B5EF4-FFF2-40B4-BE49-F238E27FC236}">
              <a16:creationId xmlns:a16="http://schemas.microsoft.com/office/drawing/2014/main" id="{F769A363-277C-4FE3-B971-7C28FF9A2B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6" y="65684400"/>
          <a:ext cx="1238250"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647700</xdr:colOff>
      <xdr:row>180</xdr:row>
      <xdr:rowOff>352425</xdr:rowOff>
    </xdr:from>
    <xdr:to>
      <xdr:col>3</xdr:col>
      <xdr:colOff>19050</xdr:colOff>
      <xdr:row>184</xdr:row>
      <xdr:rowOff>95250</xdr:rowOff>
    </xdr:to>
    <xdr:pic>
      <xdr:nvPicPr>
        <xdr:cNvPr id="39" name="Image 38" descr="150+ Drawing Of A Japanese Flag Stock Photos, Pictures &amp; Royalty-Free ...">
          <a:extLst>
            <a:ext uri="{FF2B5EF4-FFF2-40B4-BE49-F238E27FC236}">
              <a16:creationId xmlns:a16="http://schemas.microsoft.com/office/drawing/2014/main" id="{5DA9AA23-7771-4BA8-8FCA-2BDBD6869B86}"/>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95350" y="67656075"/>
          <a:ext cx="1000125"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647700</xdr:colOff>
      <xdr:row>186</xdr:row>
      <xdr:rowOff>361950</xdr:rowOff>
    </xdr:from>
    <xdr:to>
      <xdr:col>3</xdr:col>
      <xdr:colOff>9525</xdr:colOff>
      <xdr:row>190</xdr:row>
      <xdr:rowOff>76200</xdr:rowOff>
    </xdr:to>
    <xdr:pic>
      <xdr:nvPicPr>
        <xdr:cNvPr id="40" name="Image 39" descr="Résultat d’images pour drapeau arabie saoudite rond">
          <a:extLst>
            <a:ext uri="{FF2B5EF4-FFF2-40B4-BE49-F238E27FC236}">
              <a16:creationId xmlns:a16="http://schemas.microsoft.com/office/drawing/2014/main" id="{4508A94E-1BAA-4054-AC16-2FC032953801}"/>
            </a:ext>
          </a:extLst>
        </xdr:cNvPr>
        <xdr:cNvPicPr>
          <a:picLocks noChangeAspect="1" noChangeArrowheads="1"/>
        </xdr:cNvPicPr>
      </xdr:nvPicPr>
      <xdr:blipFill>
        <a:blip xmlns:r="http://schemas.openxmlformats.org/officeDocument/2006/relationships" r:embed="rId12"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95350" y="69646800"/>
          <a:ext cx="99060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695326</xdr:colOff>
      <xdr:row>194</xdr:row>
      <xdr:rowOff>161925</xdr:rowOff>
    </xdr:from>
    <xdr:to>
      <xdr:col>2</xdr:col>
      <xdr:colOff>876301</xdr:colOff>
      <xdr:row>198</xdr:row>
      <xdr:rowOff>28575</xdr:rowOff>
    </xdr:to>
    <xdr:pic>
      <xdr:nvPicPr>
        <xdr:cNvPr id="41" name="Image 40" descr="Résultat d’images pour Drapeau malaisie rond">
          <a:extLst>
            <a:ext uri="{FF2B5EF4-FFF2-40B4-BE49-F238E27FC236}">
              <a16:creationId xmlns:a16="http://schemas.microsoft.com/office/drawing/2014/main" id="{D399A72C-1343-48BE-BD84-2AFC737973BE}"/>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942976" y="71799450"/>
          <a:ext cx="89535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695325</xdr:colOff>
      <xdr:row>200</xdr:row>
      <xdr:rowOff>323850</xdr:rowOff>
    </xdr:from>
    <xdr:to>
      <xdr:col>3</xdr:col>
      <xdr:colOff>28575</xdr:colOff>
      <xdr:row>204</xdr:row>
      <xdr:rowOff>95250</xdr:rowOff>
    </xdr:to>
    <xdr:pic>
      <xdr:nvPicPr>
        <xdr:cNvPr id="42" name="Image 41" descr="Résultat d’images pour Drapeau Canada Rond PNG">
          <a:extLst>
            <a:ext uri="{FF2B5EF4-FFF2-40B4-BE49-F238E27FC236}">
              <a16:creationId xmlns:a16="http://schemas.microsoft.com/office/drawing/2014/main" id="{E99800C8-9C98-4932-9BE3-6B971A37D6E3}"/>
            </a:ext>
          </a:extLst>
        </xdr:cNvPr>
        <xdr:cNvPicPr>
          <a:picLocks noChangeAspect="1" noChangeArrowheads="1"/>
        </xdr:cNvPicPr>
      </xdr:nvPicPr>
      <xdr:blipFill>
        <a:blip xmlns:r="http://schemas.openxmlformats.org/officeDocument/2006/relationships" r:embed="rId14"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942975" y="73742550"/>
          <a:ext cx="962025"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542926</xdr:colOff>
      <xdr:row>212</xdr:row>
      <xdr:rowOff>323850</xdr:rowOff>
    </xdr:from>
    <xdr:to>
      <xdr:col>3</xdr:col>
      <xdr:colOff>114301</xdr:colOff>
      <xdr:row>216</xdr:row>
      <xdr:rowOff>38100</xdr:rowOff>
    </xdr:to>
    <xdr:pic>
      <xdr:nvPicPr>
        <xdr:cNvPr id="44" name="Image 43">
          <a:extLst>
            <a:ext uri="{FF2B5EF4-FFF2-40B4-BE49-F238E27FC236}">
              <a16:creationId xmlns:a16="http://schemas.microsoft.com/office/drawing/2014/main" id="{93CBE113-8DE1-46D6-AD4D-0CF61D7362A1}"/>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90576" y="77704950"/>
          <a:ext cx="120015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523875</xdr:colOff>
      <xdr:row>218</xdr:row>
      <xdr:rowOff>361950</xdr:rowOff>
    </xdr:from>
    <xdr:to>
      <xdr:col>3</xdr:col>
      <xdr:colOff>142875</xdr:colOff>
      <xdr:row>222</xdr:row>
      <xdr:rowOff>57150</xdr:rowOff>
    </xdr:to>
    <xdr:pic>
      <xdr:nvPicPr>
        <xdr:cNvPr id="45" name="Image 44">
          <a:extLst>
            <a:ext uri="{FF2B5EF4-FFF2-40B4-BE49-F238E27FC236}">
              <a16:creationId xmlns:a16="http://schemas.microsoft.com/office/drawing/2014/main" id="{F8E12360-589B-43CC-B653-5276871EA2E8}"/>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71525" y="79724250"/>
          <a:ext cx="1247775"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504826</xdr:colOff>
      <xdr:row>101</xdr:row>
      <xdr:rowOff>361951</xdr:rowOff>
    </xdr:from>
    <xdr:to>
      <xdr:col>3</xdr:col>
      <xdr:colOff>200025</xdr:colOff>
      <xdr:row>104</xdr:row>
      <xdr:rowOff>38101</xdr:rowOff>
    </xdr:to>
    <xdr:pic>
      <xdr:nvPicPr>
        <xdr:cNvPr id="103" name="Image 102">
          <a:extLst>
            <a:ext uri="{FF2B5EF4-FFF2-40B4-BE49-F238E27FC236}">
              <a16:creationId xmlns:a16="http://schemas.microsoft.com/office/drawing/2014/main" id="{260C5F0E-AC29-4068-84CA-AA79BF8FA84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52476" y="40109776"/>
          <a:ext cx="1323974"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111</xdr:row>
      <xdr:rowOff>76199</xdr:rowOff>
    </xdr:from>
    <xdr:to>
      <xdr:col>3</xdr:col>
      <xdr:colOff>371475</xdr:colOff>
      <xdr:row>114</xdr:row>
      <xdr:rowOff>333374</xdr:rowOff>
    </xdr:to>
    <xdr:pic>
      <xdr:nvPicPr>
        <xdr:cNvPr id="104" name="Image 103" descr="Résultat d’images pour Drapeau taiwan Rond PNG">
          <a:extLst>
            <a:ext uri="{FF2B5EF4-FFF2-40B4-BE49-F238E27FC236}">
              <a16:creationId xmlns:a16="http://schemas.microsoft.com/office/drawing/2014/main" id="{C563D5D7-B5F7-4CE1-95F3-C51115565D4D}"/>
            </a:ext>
          </a:extLst>
        </xdr:cNvPr>
        <xdr:cNvPicPr>
          <a:picLocks noChangeAspect="1" noChangeArrowheads="1"/>
        </xdr:cNvPicPr>
      </xdr:nvPicPr>
      <xdr:blipFill>
        <a:blip xmlns:r="http://schemas.openxmlformats.org/officeDocument/2006/relationships" r:embed="rId8">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09600" y="41805224"/>
          <a:ext cx="1638300" cy="1476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571500</xdr:colOff>
      <xdr:row>97</xdr:row>
      <xdr:rowOff>9525</xdr:rowOff>
    </xdr:from>
    <xdr:to>
      <xdr:col>3</xdr:col>
      <xdr:colOff>171621</xdr:colOff>
      <xdr:row>99</xdr:row>
      <xdr:rowOff>19168</xdr:rowOff>
    </xdr:to>
    <xdr:pic>
      <xdr:nvPicPr>
        <xdr:cNvPr id="107" name="Image 106" descr="Résultat d’images pour Drapeau coree sud Rond PNG">
          <a:extLst>
            <a:ext uri="{FF2B5EF4-FFF2-40B4-BE49-F238E27FC236}">
              <a16:creationId xmlns:a16="http://schemas.microsoft.com/office/drawing/2014/main" id="{D62B240A-4F14-83AA-B0C5-F277286ABD60}"/>
            </a:ext>
          </a:extLst>
        </xdr:cNvPr>
        <xdr:cNvPicPr>
          <a:picLocks noChangeAspect="1"/>
        </xdr:cNvPicPr>
      </xdr:nvPicPr>
      <xdr:blipFill>
        <a:blip xmlns:r="http://schemas.openxmlformats.org/officeDocument/2006/relationships" r:embed="rId17"/>
        <a:stretch>
          <a:fillRect/>
        </a:stretch>
      </xdr:blipFill>
      <xdr:spPr>
        <a:xfrm>
          <a:off x="819150" y="38157150"/>
          <a:ext cx="1228896" cy="847843"/>
        </a:xfrm>
        <a:prstGeom prst="rect">
          <a:avLst/>
        </a:prstGeom>
      </xdr:spPr>
    </xdr:pic>
    <xdr:clientData/>
  </xdr:twoCellAnchor>
  <xdr:twoCellAnchor editAs="oneCell">
    <xdr:from>
      <xdr:col>2</xdr:col>
      <xdr:colOff>0</xdr:colOff>
      <xdr:row>206</xdr:row>
      <xdr:rowOff>352426</xdr:rowOff>
    </xdr:from>
    <xdr:to>
      <xdr:col>2</xdr:col>
      <xdr:colOff>857250</xdr:colOff>
      <xdr:row>210</xdr:row>
      <xdr:rowOff>28576</xdr:rowOff>
    </xdr:to>
    <xdr:pic>
      <xdr:nvPicPr>
        <xdr:cNvPr id="50" name="Image 49" descr="Résultat d’images pour Drapeau usa Rond PNG">
          <a:extLst>
            <a:ext uri="{FF2B5EF4-FFF2-40B4-BE49-F238E27FC236}">
              <a16:creationId xmlns:a16="http://schemas.microsoft.com/office/drawing/2014/main" id="{30E9E69B-5313-484F-B87A-A56453F16D1A}"/>
            </a:ext>
          </a:extLst>
        </xdr:cNvPr>
        <xdr:cNvPicPr>
          <a:picLocks noChangeAspect="1" noChangeArrowheads="1"/>
        </xdr:cNvPicPr>
      </xdr:nvPicPr>
      <xdr:blipFill>
        <a:blip xmlns:r="http://schemas.openxmlformats.org/officeDocument/2006/relationships" r:embed="rId18" cstate="print">
          <a:clrChange>
            <a:clrFrom>
              <a:srgbClr val="EEEEEE"/>
            </a:clrFrom>
            <a:clrTo>
              <a:srgbClr val="EEEEEE">
                <a:alpha val="0"/>
              </a:srgbClr>
            </a:clrTo>
          </a:clrChange>
          <a:extLst>
            <a:ext uri="{28A0092B-C50C-407E-A947-70E740481C1C}">
              <a14:useLocalDpi xmlns:a14="http://schemas.microsoft.com/office/drawing/2010/main" val="0"/>
            </a:ext>
          </a:extLst>
        </a:blip>
        <a:srcRect/>
        <a:stretch>
          <a:fillRect/>
        </a:stretch>
      </xdr:blipFill>
      <xdr:spPr bwMode="auto">
        <a:xfrm>
          <a:off x="962025" y="75752326"/>
          <a:ext cx="85725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476250</xdr:colOff>
      <xdr:row>224</xdr:row>
      <xdr:rowOff>123825</xdr:rowOff>
    </xdr:from>
    <xdr:to>
      <xdr:col>3</xdr:col>
      <xdr:colOff>152400</xdr:colOff>
      <xdr:row>228</xdr:row>
      <xdr:rowOff>266700</xdr:rowOff>
    </xdr:to>
    <xdr:pic>
      <xdr:nvPicPr>
        <xdr:cNvPr id="51" name="Image 50" descr="Résultat d’images pour Drapeau hong-kongrond">
          <a:extLst>
            <a:ext uri="{FF2B5EF4-FFF2-40B4-BE49-F238E27FC236}">
              <a16:creationId xmlns:a16="http://schemas.microsoft.com/office/drawing/2014/main" id="{F6289E0A-763F-47DE-94D3-CAB8B4759117}"/>
            </a:ext>
          </a:extLst>
        </xdr:cNvPr>
        <xdr:cNvPicPr>
          <a:picLocks noChangeAspect="1" noChangeArrowheads="1"/>
        </xdr:cNvPicPr>
      </xdr:nvPicPr>
      <xdr:blipFill>
        <a:blip xmlns:r="http://schemas.openxmlformats.org/officeDocument/2006/relationships" r:embed="rId19"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23900" y="81467325"/>
          <a:ext cx="1304925"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523875</xdr:colOff>
      <xdr:row>230</xdr:row>
      <xdr:rowOff>371474</xdr:rowOff>
    </xdr:from>
    <xdr:to>
      <xdr:col>3</xdr:col>
      <xdr:colOff>123825</xdr:colOff>
      <xdr:row>234</xdr:row>
      <xdr:rowOff>66675</xdr:rowOff>
    </xdr:to>
    <xdr:pic>
      <xdr:nvPicPr>
        <xdr:cNvPr id="53" name="Image 52">
          <a:extLst>
            <a:ext uri="{FF2B5EF4-FFF2-40B4-BE49-F238E27FC236}">
              <a16:creationId xmlns:a16="http://schemas.microsoft.com/office/drawing/2014/main" id="{5F3B3460-DF7A-4EBF-BB79-348F028E2455}"/>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71525" y="83696174"/>
          <a:ext cx="1228725" cy="1066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237</xdr:row>
      <xdr:rowOff>0</xdr:rowOff>
    </xdr:from>
    <xdr:to>
      <xdr:col>2</xdr:col>
      <xdr:colOff>847725</xdr:colOff>
      <xdr:row>240</xdr:row>
      <xdr:rowOff>9525</xdr:rowOff>
    </xdr:to>
    <xdr:pic>
      <xdr:nvPicPr>
        <xdr:cNvPr id="54" name="Image 53">
          <a:extLst>
            <a:ext uri="{FF2B5EF4-FFF2-40B4-BE49-F238E27FC236}">
              <a16:creationId xmlns:a16="http://schemas.microsoft.com/office/drawing/2014/main" id="{F174EA75-FFA9-4989-8C48-5957D83BC46A}"/>
            </a:ext>
          </a:extLst>
        </xdr:cNvPr>
        <xdr:cNvPicPr>
          <a:picLocks noChangeAspect="1"/>
        </xdr:cNvPicPr>
      </xdr:nvPicPr>
      <xdr:blipFill>
        <a:blip xmlns:r="http://schemas.openxmlformats.org/officeDocument/2006/relationships" r:embed="rId21">
          <a:clrChange>
            <a:clrFrom>
              <a:srgbClr val="F1F1F1"/>
            </a:clrFrom>
            <a:clrTo>
              <a:srgbClr val="F1F1F1">
                <a:alpha val="0"/>
              </a:srgbClr>
            </a:clrTo>
          </a:clrChange>
        </a:blip>
        <a:stretch>
          <a:fillRect/>
        </a:stretch>
      </xdr:blipFill>
      <xdr:spPr>
        <a:xfrm>
          <a:off x="962025" y="85686900"/>
          <a:ext cx="847725" cy="1000125"/>
        </a:xfrm>
        <a:prstGeom prst="rect">
          <a:avLst/>
        </a:prstGeom>
      </xdr:spPr>
    </xdr:pic>
    <xdr:clientData/>
  </xdr:twoCellAnchor>
  <xdr:twoCellAnchor editAs="oneCell">
    <xdr:from>
      <xdr:col>2</xdr:col>
      <xdr:colOff>0</xdr:colOff>
      <xdr:row>243</xdr:row>
      <xdr:rowOff>38100</xdr:rowOff>
    </xdr:from>
    <xdr:to>
      <xdr:col>2</xdr:col>
      <xdr:colOff>866776</xdr:colOff>
      <xdr:row>246</xdr:row>
      <xdr:rowOff>0</xdr:rowOff>
    </xdr:to>
    <xdr:pic>
      <xdr:nvPicPr>
        <xdr:cNvPr id="55" name="Image 54" descr="Résultat d’images pour Drapeau chine rond">
          <a:extLst>
            <a:ext uri="{FF2B5EF4-FFF2-40B4-BE49-F238E27FC236}">
              <a16:creationId xmlns:a16="http://schemas.microsoft.com/office/drawing/2014/main" id="{9466FFFA-CEBA-45CD-A896-F88762F5134A}"/>
            </a:ext>
          </a:extLst>
        </xdr:cNvPr>
        <xdr:cNvPicPr>
          <a:picLocks noChangeAspect="1" noChangeArrowheads="1"/>
        </xdr:cNvPicPr>
      </xdr:nvPicPr>
      <xdr:blipFill>
        <a:blip xmlns:r="http://schemas.openxmlformats.org/officeDocument/2006/relationships" r:embed="rId22"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962025" y="87706200"/>
          <a:ext cx="866776"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504825</xdr:colOff>
      <xdr:row>106</xdr:row>
      <xdr:rowOff>361949</xdr:rowOff>
    </xdr:from>
    <xdr:to>
      <xdr:col>3</xdr:col>
      <xdr:colOff>200025</xdr:colOff>
      <xdr:row>109</xdr:row>
      <xdr:rowOff>38099</xdr:rowOff>
    </xdr:to>
    <xdr:pic>
      <xdr:nvPicPr>
        <xdr:cNvPr id="61" name="Image 60">
          <a:extLst>
            <a:ext uri="{FF2B5EF4-FFF2-40B4-BE49-F238E27FC236}">
              <a16:creationId xmlns:a16="http://schemas.microsoft.com/office/drawing/2014/main" id="{4DE6A87E-4A41-46F1-988F-21D702E54DE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52475" y="44072174"/>
          <a:ext cx="13239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647699</xdr:colOff>
      <xdr:row>117</xdr:row>
      <xdr:rowOff>123825</xdr:rowOff>
    </xdr:from>
    <xdr:to>
      <xdr:col>3</xdr:col>
      <xdr:colOff>76199</xdr:colOff>
      <xdr:row>120</xdr:row>
      <xdr:rowOff>47625</xdr:rowOff>
    </xdr:to>
    <xdr:pic>
      <xdr:nvPicPr>
        <xdr:cNvPr id="62" name="Image 61" descr="Résultat d’images pour Drapeau Eau">
          <a:extLst>
            <a:ext uri="{FF2B5EF4-FFF2-40B4-BE49-F238E27FC236}">
              <a16:creationId xmlns:a16="http://schemas.microsoft.com/office/drawing/2014/main" id="{795ABDD1-E912-46FE-8C17-88375F0455F8}"/>
            </a:ext>
          </a:extLst>
        </xdr:cNvPr>
        <xdr:cNvPicPr>
          <a:picLocks noChangeAspect="1" noChangeArrowheads="1"/>
        </xdr:cNvPicPr>
      </xdr:nvPicPr>
      <xdr:blipFill>
        <a:blip xmlns:r="http://schemas.openxmlformats.org/officeDocument/2006/relationships" r:embed="rId10"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95349" y="46015275"/>
          <a:ext cx="105727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533400</xdr:colOff>
      <xdr:row>122</xdr:row>
      <xdr:rowOff>361950</xdr:rowOff>
    </xdr:from>
    <xdr:to>
      <xdr:col>3</xdr:col>
      <xdr:colOff>200025</xdr:colOff>
      <xdr:row>125</xdr:row>
      <xdr:rowOff>28575</xdr:rowOff>
    </xdr:to>
    <xdr:pic>
      <xdr:nvPicPr>
        <xdr:cNvPr id="63" name="Image 62">
          <a:extLst>
            <a:ext uri="{FF2B5EF4-FFF2-40B4-BE49-F238E27FC236}">
              <a16:creationId xmlns:a16="http://schemas.microsoft.com/office/drawing/2014/main" id="{B540DFF6-8AA5-4D05-AB11-E74A8EE621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1050" y="48053625"/>
          <a:ext cx="129540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657226</xdr:colOff>
      <xdr:row>127</xdr:row>
      <xdr:rowOff>323851</xdr:rowOff>
    </xdr:from>
    <xdr:to>
      <xdr:col>3</xdr:col>
      <xdr:colOff>66675</xdr:colOff>
      <xdr:row>130</xdr:row>
      <xdr:rowOff>66675</xdr:rowOff>
    </xdr:to>
    <xdr:pic>
      <xdr:nvPicPr>
        <xdr:cNvPr id="64" name="Image 63" descr="150+ Drawing Of A Japanese Flag Stock Photos, Pictures &amp; Royalty-Free ...">
          <a:extLst>
            <a:ext uri="{FF2B5EF4-FFF2-40B4-BE49-F238E27FC236}">
              <a16:creationId xmlns:a16="http://schemas.microsoft.com/office/drawing/2014/main" id="{8BBA974A-3DE4-4EEF-BCF9-E41E12DFCEA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04876" y="49996726"/>
          <a:ext cx="1038224" cy="962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647701</xdr:colOff>
      <xdr:row>132</xdr:row>
      <xdr:rowOff>333376</xdr:rowOff>
    </xdr:from>
    <xdr:to>
      <xdr:col>3</xdr:col>
      <xdr:colOff>66676</xdr:colOff>
      <xdr:row>135</xdr:row>
      <xdr:rowOff>47626</xdr:rowOff>
    </xdr:to>
    <xdr:pic>
      <xdr:nvPicPr>
        <xdr:cNvPr id="65" name="Image 64" descr="Résultat d’images pour drapeau arabie saoudite rond">
          <a:extLst>
            <a:ext uri="{FF2B5EF4-FFF2-40B4-BE49-F238E27FC236}">
              <a16:creationId xmlns:a16="http://schemas.microsoft.com/office/drawing/2014/main" id="{5D39DCAD-484A-4E41-BA29-4AD287323917}"/>
            </a:ext>
          </a:extLst>
        </xdr:cNvPr>
        <xdr:cNvPicPr>
          <a:picLocks noChangeAspect="1" noChangeArrowheads="1"/>
        </xdr:cNvPicPr>
      </xdr:nvPicPr>
      <xdr:blipFill>
        <a:blip xmlns:r="http://schemas.openxmlformats.org/officeDocument/2006/relationships" r:embed="rId12"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95351" y="51987451"/>
          <a:ext cx="104775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803779</xdr:colOff>
      <xdr:row>90</xdr:row>
      <xdr:rowOff>28293</xdr:rowOff>
    </xdr:from>
    <xdr:ext cx="1782118" cy="1207128"/>
    <xdr:pic>
      <xdr:nvPicPr>
        <xdr:cNvPr id="67" name="Image 66" descr="150+ Drawing Of A Japanese Flag Stock Photos, Pictures &amp; Royalty-Free ...">
          <a:extLst>
            <a:ext uri="{FF2B5EF4-FFF2-40B4-BE49-F238E27FC236}">
              <a16:creationId xmlns:a16="http://schemas.microsoft.com/office/drawing/2014/main" id="{C31C1417-8D8E-4220-9669-720C33BFD2C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404729" y="35508918"/>
          <a:ext cx="1782118" cy="12071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9432</xdr:colOff>
      <xdr:row>91</xdr:row>
      <xdr:rowOff>28292</xdr:rowOff>
    </xdr:from>
    <xdr:ext cx="1697524" cy="1104900"/>
    <xdr:pic>
      <xdr:nvPicPr>
        <xdr:cNvPr id="68" name="Picture 264">
          <a:extLst>
            <a:ext uri="{FF2B5EF4-FFF2-40B4-BE49-F238E27FC236}">
              <a16:creationId xmlns:a16="http://schemas.microsoft.com/office/drawing/2014/main" id="{036E300C-2747-4D25-BE47-F7465B7DA5D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7082" y="36128042"/>
          <a:ext cx="1697524"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2</xdr:col>
      <xdr:colOff>276225</xdr:colOff>
      <xdr:row>77</xdr:row>
      <xdr:rowOff>19050</xdr:rowOff>
    </xdr:from>
    <xdr:to>
      <xdr:col>3</xdr:col>
      <xdr:colOff>628651</xdr:colOff>
      <xdr:row>78</xdr:row>
      <xdr:rowOff>0</xdr:rowOff>
    </xdr:to>
    <xdr:pic>
      <xdr:nvPicPr>
        <xdr:cNvPr id="69" name="Image 68" descr="Résultat d’images pour Drapeau coree sud Rond PNG">
          <a:extLst>
            <a:ext uri="{FF2B5EF4-FFF2-40B4-BE49-F238E27FC236}">
              <a16:creationId xmlns:a16="http://schemas.microsoft.com/office/drawing/2014/main" id="{1EB539D0-7967-4EB4-AF70-ECC188DC98C5}"/>
            </a:ext>
          </a:extLst>
        </xdr:cNvPr>
        <xdr:cNvPicPr>
          <a:picLocks noChangeAspect="1"/>
        </xdr:cNvPicPr>
      </xdr:nvPicPr>
      <xdr:blipFill>
        <a:blip xmlns:r="http://schemas.openxmlformats.org/officeDocument/2006/relationships" r:embed="rId17"/>
        <a:stretch>
          <a:fillRect/>
        </a:stretch>
      </xdr:blipFill>
      <xdr:spPr>
        <a:xfrm>
          <a:off x="1238250" y="30108525"/>
          <a:ext cx="1266826" cy="666750"/>
        </a:xfrm>
        <a:prstGeom prst="rect">
          <a:avLst/>
        </a:prstGeom>
      </xdr:spPr>
    </xdr:pic>
    <xdr:clientData/>
  </xdr:twoCellAnchor>
  <xdr:twoCellAnchor editAs="oneCell">
    <xdr:from>
      <xdr:col>2</xdr:col>
      <xdr:colOff>247650</xdr:colOff>
      <xdr:row>83</xdr:row>
      <xdr:rowOff>257175</xdr:rowOff>
    </xdr:from>
    <xdr:to>
      <xdr:col>3</xdr:col>
      <xdr:colOff>657225</xdr:colOff>
      <xdr:row>85</xdr:row>
      <xdr:rowOff>38100</xdr:rowOff>
    </xdr:to>
    <xdr:pic>
      <xdr:nvPicPr>
        <xdr:cNvPr id="70" name="Image 69">
          <a:extLst>
            <a:ext uri="{FF2B5EF4-FFF2-40B4-BE49-F238E27FC236}">
              <a16:creationId xmlns:a16="http://schemas.microsoft.com/office/drawing/2014/main" id="{2D68C263-9A95-4A17-B7E5-3AF70B71929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09675" y="33127950"/>
          <a:ext cx="132397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85725</xdr:colOff>
      <xdr:row>78</xdr:row>
      <xdr:rowOff>361950</xdr:rowOff>
    </xdr:from>
    <xdr:to>
      <xdr:col>3</xdr:col>
      <xdr:colOff>809625</xdr:colOff>
      <xdr:row>81</xdr:row>
      <xdr:rowOff>276226</xdr:rowOff>
    </xdr:to>
    <xdr:pic>
      <xdr:nvPicPr>
        <xdr:cNvPr id="71" name="Image 70" descr="Résultat d’images pour Drapeau taiwan Rond PNG">
          <a:extLst>
            <a:ext uri="{FF2B5EF4-FFF2-40B4-BE49-F238E27FC236}">
              <a16:creationId xmlns:a16="http://schemas.microsoft.com/office/drawing/2014/main" id="{FF87E937-9969-4FE7-A6E5-D9C8DF3BA8FD}"/>
            </a:ext>
          </a:extLst>
        </xdr:cNvPr>
        <xdr:cNvPicPr>
          <a:picLocks noChangeAspect="1" noChangeArrowheads="1"/>
        </xdr:cNvPicPr>
      </xdr:nvPicPr>
      <xdr:blipFill>
        <a:blip xmlns:r="http://schemas.openxmlformats.org/officeDocument/2006/relationships" r:embed="rId8">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047750" y="31137225"/>
          <a:ext cx="1638300" cy="1228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285750</xdr:colOff>
      <xdr:row>69</xdr:row>
      <xdr:rowOff>9525</xdr:rowOff>
    </xdr:from>
    <xdr:to>
      <xdr:col>3</xdr:col>
      <xdr:colOff>638176</xdr:colOff>
      <xdr:row>69</xdr:row>
      <xdr:rowOff>676275</xdr:rowOff>
    </xdr:to>
    <xdr:pic>
      <xdr:nvPicPr>
        <xdr:cNvPr id="20" name="Image 19" descr="Résultat d’images pour Drapeau coree sud Rond PNG">
          <a:extLst>
            <a:ext uri="{FF2B5EF4-FFF2-40B4-BE49-F238E27FC236}">
              <a16:creationId xmlns:a16="http://schemas.microsoft.com/office/drawing/2014/main" id="{EC5E048B-D94E-45A5-BB4D-C104D6D4326B}"/>
            </a:ext>
          </a:extLst>
        </xdr:cNvPr>
        <xdr:cNvPicPr>
          <a:picLocks noChangeAspect="1"/>
        </xdr:cNvPicPr>
      </xdr:nvPicPr>
      <xdr:blipFill>
        <a:blip xmlns:r="http://schemas.openxmlformats.org/officeDocument/2006/relationships" r:embed="rId17"/>
        <a:stretch>
          <a:fillRect/>
        </a:stretch>
      </xdr:blipFill>
      <xdr:spPr>
        <a:xfrm>
          <a:off x="1247775" y="26308050"/>
          <a:ext cx="1266826" cy="666750"/>
        </a:xfrm>
        <a:prstGeom prst="rect">
          <a:avLst/>
        </a:prstGeom>
      </xdr:spPr>
    </xdr:pic>
    <xdr:clientData/>
  </xdr:twoCellAnchor>
  <xdr:twoCellAnchor editAs="oneCell">
    <xdr:from>
      <xdr:col>2</xdr:col>
      <xdr:colOff>295275</xdr:colOff>
      <xdr:row>71</xdr:row>
      <xdr:rowOff>76200</xdr:rowOff>
    </xdr:from>
    <xdr:to>
      <xdr:col>3</xdr:col>
      <xdr:colOff>609600</xdr:colOff>
      <xdr:row>73</xdr:row>
      <xdr:rowOff>38100</xdr:rowOff>
    </xdr:to>
    <xdr:pic>
      <xdr:nvPicPr>
        <xdr:cNvPr id="21" name="Image 20">
          <a:extLst>
            <a:ext uri="{FF2B5EF4-FFF2-40B4-BE49-F238E27FC236}">
              <a16:creationId xmlns:a16="http://schemas.microsoft.com/office/drawing/2014/main" id="{B8E12AC6-A583-46EE-A07A-180E388AA70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57300" y="27574875"/>
          <a:ext cx="122872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xdr:colOff>
      <xdr:row>58</xdr:row>
      <xdr:rowOff>9525</xdr:rowOff>
    </xdr:from>
    <xdr:to>
      <xdr:col>3</xdr:col>
      <xdr:colOff>809625</xdr:colOff>
      <xdr:row>60</xdr:row>
      <xdr:rowOff>47625</xdr:rowOff>
    </xdr:to>
    <xdr:pic>
      <xdr:nvPicPr>
        <xdr:cNvPr id="22" name="Image 21" descr="Résultat d’images pour Drapeau coree sud Rond PNG">
          <a:extLst>
            <a:ext uri="{FF2B5EF4-FFF2-40B4-BE49-F238E27FC236}">
              <a16:creationId xmlns:a16="http://schemas.microsoft.com/office/drawing/2014/main" id="{075C18F9-06B2-4C8C-B50E-67925E07E510}"/>
            </a:ext>
          </a:extLst>
        </xdr:cNvPr>
        <xdr:cNvPicPr>
          <a:picLocks noChangeAspect="1"/>
        </xdr:cNvPicPr>
      </xdr:nvPicPr>
      <xdr:blipFill>
        <a:blip xmlns:r="http://schemas.openxmlformats.org/officeDocument/2006/relationships" r:embed="rId17"/>
        <a:stretch>
          <a:fillRect/>
        </a:stretch>
      </xdr:blipFill>
      <xdr:spPr>
        <a:xfrm>
          <a:off x="1076325" y="21602700"/>
          <a:ext cx="1609725" cy="952500"/>
        </a:xfrm>
        <a:prstGeom prst="rect">
          <a:avLst/>
        </a:prstGeom>
      </xdr:spPr>
    </xdr:pic>
    <xdr:clientData/>
  </xdr:twoCellAnchor>
  <xdr:twoCellAnchor editAs="oneCell">
    <xdr:from>
      <xdr:col>1</xdr:col>
      <xdr:colOff>571501</xdr:colOff>
      <xdr:row>62</xdr:row>
      <xdr:rowOff>333375</xdr:rowOff>
    </xdr:from>
    <xdr:to>
      <xdr:col>3</xdr:col>
      <xdr:colOff>1066800</xdr:colOff>
      <xdr:row>67</xdr:row>
      <xdr:rowOff>0</xdr:rowOff>
    </xdr:to>
    <xdr:pic>
      <xdr:nvPicPr>
        <xdr:cNvPr id="23" name="Image 22" descr="Résultat d’images pour Drapeau taiwan Rond PNG">
          <a:extLst>
            <a:ext uri="{FF2B5EF4-FFF2-40B4-BE49-F238E27FC236}">
              <a16:creationId xmlns:a16="http://schemas.microsoft.com/office/drawing/2014/main" id="{A3A1C2B9-C3CA-426F-938F-B3B39FE3FE27}"/>
            </a:ext>
          </a:extLst>
        </xdr:cNvPr>
        <xdr:cNvPicPr>
          <a:picLocks noChangeAspect="1" noChangeArrowheads="1"/>
        </xdr:cNvPicPr>
      </xdr:nvPicPr>
      <xdr:blipFill>
        <a:blip xmlns:r="http://schemas.openxmlformats.org/officeDocument/2006/relationships" r:embed="rId8">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19151" y="23669625"/>
          <a:ext cx="2124074" cy="164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38101</xdr:colOff>
      <xdr:row>60</xdr:row>
      <xdr:rowOff>361950</xdr:rowOff>
    </xdr:from>
    <xdr:to>
      <xdr:col>3</xdr:col>
      <xdr:colOff>876301</xdr:colOff>
      <xdr:row>63</xdr:row>
      <xdr:rowOff>47625</xdr:rowOff>
    </xdr:to>
    <xdr:pic>
      <xdr:nvPicPr>
        <xdr:cNvPr id="25" name="Image 24">
          <a:extLst>
            <a:ext uri="{FF2B5EF4-FFF2-40B4-BE49-F238E27FC236}">
              <a16:creationId xmlns:a16="http://schemas.microsoft.com/office/drawing/2014/main" id="{8933A4A0-7E2D-4BF7-8874-1F9BF198AB1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00126" y="22869525"/>
          <a:ext cx="1752600"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81098</xdr:colOff>
      <xdr:row>20</xdr:row>
      <xdr:rowOff>72934</xdr:rowOff>
    </xdr:from>
    <xdr:to>
      <xdr:col>16</xdr:col>
      <xdr:colOff>428624</xdr:colOff>
      <xdr:row>22</xdr:row>
      <xdr:rowOff>72934</xdr:rowOff>
    </xdr:to>
    <xdr:pic>
      <xdr:nvPicPr>
        <xdr:cNvPr id="56" name="Image 55">
          <a:extLst>
            <a:ext uri="{FF2B5EF4-FFF2-40B4-BE49-F238E27FC236}">
              <a16:creationId xmlns:a16="http://schemas.microsoft.com/office/drawing/2014/main" id="{657ACF6C-27FB-4E6E-8D87-2C9B13F3A716}"/>
            </a:ext>
          </a:extLst>
        </xdr:cNvPr>
        <xdr:cNvPicPr>
          <a:picLocks noChangeAspect="1" noChangeArrowheads="1"/>
        </xdr:cNvPicPr>
      </xdr:nvPicPr>
      <xdr:blipFill>
        <a:blip xmlns:r="http://schemas.openxmlformats.org/officeDocument/2006/relationships" r:embed="rId23">
          <a:clrChange>
            <a:clrFrom>
              <a:srgbClr val="D8D8D8"/>
            </a:clrFrom>
            <a:clrTo>
              <a:srgbClr val="D8D8D8">
                <a:alpha val="0"/>
              </a:srgbClr>
            </a:clrTo>
          </a:clrChange>
          <a:extLst>
            <a:ext uri="{BEBA8EAE-BF5A-486C-A8C5-ECC9F3942E4B}">
              <a14:imgProps xmlns:a14="http://schemas.microsoft.com/office/drawing/2010/main">
                <a14:imgLayer r:embed="rId24">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328748" y="7273834"/>
          <a:ext cx="11977551"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152400</xdr:colOff>
      <xdr:row>13</xdr:row>
      <xdr:rowOff>171450</xdr:rowOff>
    </xdr:from>
    <xdr:to>
      <xdr:col>4</xdr:col>
      <xdr:colOff>438150</xdr:colOff>
      <xdr:row>19</xdr:row>
      <xdr:rowOff>180975</xdr:rowOff>
    </xdr:to>
    <xdr:pic>
      <xdr:nvPicPr>
        <xdr:cNvPr id="66" name="Image 65" descr="Résultat d’images pour Drapeau coree sud Rond PNG">
          <a:extLst>
            <a:ext uri="{FF2B5EF4-FFF2-40B4-BE49-F238E27FC236}">
              <a16:creationId xmlns:a16="http://schemas.microsoft.com/office/drawing/2014/main" id="{E420E8D8-43CC-4CC5-9EAB-564DE0AEDA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705350"/>
          <a:ext cx="3295650" cy="2295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9524</xdr:colOff>
      <xdr:row>25</xdr:row>
      <xdr:rowOff>85724</xdr:rowOff>
    </xdr:from>
    <xdr:to>
      <xdr:col>18</xdr:col>
      <xdr:colOff>238653</xdr:colOff>
      <xdr:row>40</xdr:row>
      <xdr:rowOff>19049</xdr:rowOff>
    </xdr:to>
    <xdr:pic>
      <xdr:nvPicPr>
        <xdr:cNvPr id="79" name="Image 78">
          <a:extLst>
            <a:ext uri="{FF2B5EF4-FFF2-40B4-BE49-F238E27FC236}">
              <a16:creationId xmlns:a16="http://schemas.microsoft.com/office/drawing/2014/main" id="{83922BC9-8F2A-3EB1-15BA-5F1608BC78CB}"/>
            </a:ext>
          </a:extLst>
        </xdr:cNvPr>
        <xdr:cNvPicPr>
          <a:picLocks noChangeAspect="1"/>
        </xdr:cNvPicPr>
      </xdr:nvPicPr>
      <xdr:blipFill>
        <a:blip xmlns:r="http://schemas.openxmlformats.org/officeDocument/2006/relationships" r:embed="rId25"/>
        <a:stretch>
          <a:fillRect/>
        </a:stretch>
      </xdr:blipFill>
      <xdr:spPr>
        <a:xfrm>
          <a:off x="257174" y="9191624"/>
          <a:ext cx="12554479" cy="5648325"/>
        </a:xfrm>
        <a:prstGeom prst="rect">
          <a:avLst/>
        </a:prstGeom>
      </xdr:spPr>
    </xdr:pic>
    <xdr:clientData/>
  </xdr:twoCellAnchor>
  <xdr:twoCellAnchor editAs="oneCell">
    <xdr:from>
      <xdr:col>11</xdr:col>
      <xdr:colOff>200026</xdr:colOff>
      <xdr:row>14</xdr:row>
      <xdr:rowOff>314324</xdr:rowOff>
    </xdr:from>
    <xdr:to>
      <xdr:col>16</xdr:col>
      <xdr:colOff>371475</xdr:colOff>
      <xdr:row>20</xdr:row>
      <xdr:rowOff>95249</xdr:rowOff>
    </xdr:to>
    <xdr:pic>
      <xdr:nvPicPr>
        <xdr:cNvPr id="80" name="Image 79">
          <a:extLst>
            <a:ext uri="{FF2B5EF4-FFF2-40B4-BE49-F238E27FC236}">
              <a16:creationId xmlns:a16="http://schemas.microsoft.com/office/drawing/2014/main" id="{4D7D6AE4-F99E-442D-9381-7DBD612118C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496426" y="5229224"/>
          <a:ext cx="2886074" cy="2066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771524</xdr:colOff>
      <xdr:row>13</xdr:row>
      <xdr:rowOff>9524</xdr:rowOff>
    </xdr:from>
    <xdr:to>
      <xdr:col>13</xdr:col>
      <xdr:colOff>38100</xdr:colOff>
      <xdr:row>22</xdr:row>
      <xdr:rowOff>0</xdr:rowOff>
    </xdr:to>
    <xdr:pic>
      <xdr:nvPicPr>
        <xdr:cNvPr id="81" name="Image 80" descr="Résultat d’images pour Drapeau taiwan Rond PNG">
          <a:extLst>
            <a:ext uri="{FF2B5EF4-FFF2-40B4-BE49-F238E27FC236}">
              <a16:creationId xmlns:a16="http://schemas.microsoft.com/office/drawing/2014/main" id="{77F6B6A1-ED5D-43F4-9955-08F5B6AF1469}"/>
            </a:ext>
          </a:extLst>
        </xdr:cNvPr>
        <xdr:cNvPicPr>
          <a:picLocks noChangeAspect="1" noChangeArrowheads="1"/>
        </xdr:cNvPicPr>
      </xdr:nvPicPr>
      <xdr:blipFill>
        <a:blip xmlns:r="http://schemas.openxmlformats.org/officeDocument/2006/relationships" r:embed="rId8">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677024" y="4543424"/>
          <a:ext cx="3552826" cy="3419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1028700</xdr:colOff>
      <xdr:row>11</xdr:row>
      <xdr:rowOff>257175</xdr:rowOff>
    </xdr:from>
    <xdr:to>
      <xdr:col>9</xdr:col>
      <xdr:colOff>485774</xdr:colOff>
      <xdr:row>19</xdr:row>
      <xdr:rowOff>152400</xdr:rowOff>
    </xdr:to>
    <xdr:pic>
      <xdr:nvPicPr>
        <xdr:cNvPr id="82" name="Image 81">
          <a:extLst>
            <a:ext uri="{FF2B5EF4-FFF2-40B4-BE49-F238E27FC236}">
              <a16:creationId xmlns:a16="http://schemas.microsoft.com/office/drawing/2014/main" id="{03754042-B76B-4B4B-9324-1A217FE6A58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905125" y="4029075"/>
          <a:ext cx="5048249" cy="2943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22860</xdr:colOff>
      <xdr:row>6</xdr:row>
      <xdr:rowOff>423333</xdr:rowOff>
    </xdr:from>
    <xdr:to>
      <xdr:col>6</xdr:col>
      <xdr:colOff>584201</xdr:colOff>
      <xdr:row>9</xdr:row>
      <xdr:rowOff>33867</xdr:rowOff>
    </xdr:to>
    <xdr:sp macro="" textlink="">
      <xdr:nvSpPr>
        <xdr:cNvPr id="8" name="WordArt 9">
          <a:extLst>
            <a:ext uri="{FF2B5EF4-FFF2-40B4-BE49-F238E27FC236}">
              <a16:creationId xmlns:a16="http://schemas.microsoft.com/office/drawing/2014/main" id="{039EF1CC-0395-4A29-9F89-A7759ED97B62}"/>
            </a:ext>
          </a:extLst>
        </xdr:cNvPr>
        <xdr:cNvSpPr>
          <a:spLocks noChangeArrowheads="1" noChangeShapeType="1" noTextEdit="1"/>
        </xdr:cNvSpPr>
      </xdr:nvSpPr>
      <xdr:spPr bwMode="auto">
        <a:xfrm>
          <a:off x="518160" y="3614208"/>
          <a:ext cx="4752341" cy="1210734"/>
        </a:xfrm>
        <a:prstGeom prst="rect">
          <a:avLst/>
        </a:prstGeom>
      </xdr:spPr>
      <xdr:txBody>
        <a:bodyPr wrap="none" fromWordArt="1">
          <a:prstTxWarp prst="textPlain">
            <a:avLst>
              <a:gd name="adj" fmla="val 50000"/>
            </a:avLst>
          </a:prstTxWarp>
        </a:bodyPr>
        <a:lstStyle/>
        <a:p>
          <a:pPr algn="ctr" rtl="0"/>
          <a:r>
            <a:rPr lang="fr-FR" sz="3600" b="1" i="1" kern="10" spc="0" baseline="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rPr>
            <a:t>2025</a:t>
          </a:r>
          <a:endParaRPr lang="fr-FR" sz="3600" b="1" i="1" kern="10" spc="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endParaRPr>
        </a:p>
      </xdr:txBody>
    </xdr:sp>
    <xdr:clientData/>
  </xdr:twoCellAnchor>
  <xdr:twoCellAnchor>
    <xdr:from>
      <xdr:col>4</xdr:col>
      <xdr:colOff>481965</xdr:colOff>
      <xdr:row>37</xdr:row>
      <xdr:rowOff>144780</xdr:rowOff>
    </xdr:from>
    <xdr:to>
      <xdr:col>11</xdr:col>
      <xdr:colOff>443865</xdr:colOff>
      <xdr:row>40</xdr:row>
      <xdr:rowOff>172719</xdr:rowOff>
    </xdr:to>
    <xdr:sp macro="" textlink="">
      <xdr:nvSpPr>
        <xdr:cNvPr id="19" name="WordArt 9">
          <a:extLst>
            <a:ext uri="{FF2B5EF4-FFF2-40B4-BE49-F238E27FC236}">
              <a16:creationId xmlns:a16="http://schemas.microsoft.com/office/drawing/2014/main" id="{998CFEB2-B7AE-490C-B7FB-796D3B7E3E49}"/>
            </a:ext>
          </a:extLst>
        </xdr:cNvPr>
        <xdr:cNvSpPr>
          <a:spLocks noChangeArrowheads="1" noChangeShapeType="1" noTextEdit="1"/>
        </xdr:cNvSpPr>
      </xdr:nvSpPr>
      <xdr:spPr bwMode="auto">
        <a:xfrm>
          <a:off x="3739515" y="18889980"/>
          <a:ext cx="5153025" cy="942339"/>
        </a:xfrm>
        <a:prstGeom prst="rect">
          <a:avLst/>
        </a:prstGeom>
      </xdr:spPr>
      <xdr:txBody>
        <a:bodyPr wrap="none" fromWordArt="1">
          <a:prstTxWarp prst="textPlain">
            <a:avLst>
              <a:gd name="adj" fmla="val 50000"/>
            </a:avLst>
          </a:prstTxWarp>
        </a:bodyPr>
        <a:lstStyle/>
        <a:p>
          <a:pPr algn="ctr" rtl="0"/>
          <a:r>
            <a:rPr lang="fr-FR" sz="3600" b="1" i="1" kern="10" spc="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rPr>
            <a:t>TOKYO</a:t>
          </a:r>
          <a:r>
            <a:rPr lang="fr-FR" sz="3600" b="1" i="1" kern="10" spc="0" baseline="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rPr>
            <a:t>   </a:t>
          </a:r>
          <a:r>
            <a:rPr lang="fr-FR" sz="3600" b="1" i="1" kern="10" spc="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rPr>
            <a:t>2025</a:t>
          </a:r>
          <a:r>
            <a:rPr lang="fr-FR" sz="3600" b="1" i="1" kern="10" spc="0" baseline="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rPr>
            <a:t> </a:t>
          </a:r>
          <a:endParaRPr lang="fr-FR" sz="3600" b="1" i="1" kern="10" spc="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endParaRPr>
        </a:p>
      </xdr:txBody>
    </xdr:sp>
    <xdr:clientData/>
  </xdr:twoCellAnchor>
  <xdr:twoCellAnchor editAs="oneCell">
    <xdr:from>
      <xdr:col>8</xdr:col>
      <xdr:colOff>699135</xdr:colOff>
      <xdr:row>44</xdr:row>
      <xdr:rowOff>735330</xdr:rowOff>
    </xdr:from>
    <xdr:to>
      <xdr:col>12</xdr:col>
      <xdr:colOff>182880</xdr:colOff>
      <xdr:row>48</xdr:row>
      <xdr:rowOff>57150</xdr:rowOff>
    </xdr:to>
    <xdr:pic>
      <xdr:nvPicPr>
        <xdr:cNvPr id="21" name="Image 20">
          <a:extLst>
            <a:ext uri="{FF2B5EF4-FFF2-40B4-BE49-F238E27FC236}">
              <a16:creationId xmlns:a16="http://schemas.microsoft.com/office/drawing/2014/main" id="{BCBAC423-1A53-4FA0-9C15-8C2EC547D8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90385" y="22985730"/>
          <a:ext cx="2493645" cy="122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468630</xdr:colOff>
      <xdr:row>66</xdr:row>
      <xdr:rowOff>40004</xdr:rowOff>
    </xdr:from>
    <xdr:to>
      <xdr:col>5</xdr:col>
      <xdr:colOff>666750</xdr:colOff>
      <xdr:row>66</xdr:row>
      <xdr:rowOff>819149</xdr:rowOff>
    </xdr:to>
    <xdr:pic>
      <xdr:nvPicPr>
        <xdr:cNvPr id="24" name="Image 23">
          <a:extLst>
            <a:ext uri="{FF2B5EF4-FFF2-40B4-BE49-F238E27FC236}">
              <a16:creationId xmlns:a16="http://schemas.microsoft.com/office/drawing/2014/main" id="{21DF729C-5659-4C49-9151-9588B8B49D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11805" y="35358704"/>
          <a:ext cx="1626870" cy="779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462915</xdr:colOff>
      <xdr:row>65</xdr:row>
      <xdr:rowOff>22859</xdr:rowOff>
    </xdr:from>
    <xdr:to>
      <xdr:col>5</xdr:col>
      <xdr:colOff>695325</xdr:colOff>
      <xdr:row>65</xdr:row>
      <xdr:rowOff>809625</xdr:rowOff>
    </xdr:to>
    <xdr:pic>
      <xdr:nvPicPr>
        <xdr:cNvPr id="30" name="Image 29">
          <a:extLst>
            <a:ext uri="{FF2B5EF4-FFF2-40B4-BE49-F238E27FC236}">
              <a16:creationId xmlns:a16="http://schemas.microsoft.com/office/drawing/2014/main" id="{6E063EF2-2600-46E7-9207-2017543A99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6090" y="34503359"/>
          <a:ext cx="1661160" cy="786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742950</xdr:colOff>
      <xdr:row>0</xdr:row>
      <xdr:rowOff>276225</xdr:rowOff>
    </xdr:from>
    <xdr:to>
      <xdr:col>16</xdr:col>
      <xdr:colOff>228600</xdr:colOff>
      <xdr:row>9</xdr:row>
      <xdr:rowOff>400050</xdr:rowOff>
    </xdr:to>
    <xdr:pic>
      <xdr:nvPicPr>
        <xdr:cNvPr id="50" name="Image 49" descr="150+ Drawing Of A Japanese Flag Stock Photos, Pictures &amp; Royalty-Free ...">
          <a:extLst>
            <a:ext uri="{FF2B5EF4-FFF2-40B4-BE49-F238E27FC236}">
              <a16:creationId xmlns:a16="http://schemas.microsoft.com/office/drawing/2014/main" id="{0EB55DF5-9370-427F-844D-74C9A882967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29250" y="276225"/>
          <a:ext cx="7105650" cy="491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228600</xdr:colOff>
      <xdr:row>0</xdr:row>
      <xdr:rowOff>514351</xdr:rowOff>
    </xdr:from>
    <xdr:ext cx="5181600" cy="2752724"/>
    <xdr:pic>
      <xdr:nvPicPr>
        <xdr:cNvPr id="51" name="Picture 264">
          <a:extLst>
            <a:ext uri="{FF2B5EF4-FFF2-40B4-BE49-F238E27FC236}">
              <a16:creationId xmlns:a16="http://schemas.microsoft.com/office/drawing/2014/main" id="{DFD79321-BB91-49D9-87DF-9F74B670E35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514351"/>
          <a:ext cx="5181600" cy="275272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xdr:col>
      <xdr:colOff>247649</xdr:colOff>
      <xdr:row>10</xdr:row>
      <xdr:rowOff>0</xdr:rowOff>
    </xdr:from>
    <xdr:to>
      <xdr:col>16</xdr:col>
      <xdr:colOff>123824</xdr:colOff>
      <xdr:row>22</xdr:row>
      <xdr:rowOff>285750</xdr:rowOff>
    </xdr:to>
    <xdr:pic>
      <xdr:nvPicPr>
        <xdr:cNvPr id="52" name="Image 51">
          <a:extLst>
            <a:ext uri="{FF2B5EF4-FFF2-40B4-BE49-F238E27FC236}">
              <a16:creationId xmlns:a16="http://schemas.microsoft.com/office/drawing/2014/main" id="{6A722E88-4DF1-447A-984F-58D5268E3A8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5299" y="5324475"/>
          <a:ext cx="11934825" cy="6477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628650</xdr:colOff>
      <xdr:row>23</xdr:row>
      <xdr:rowOff>38100</xdr:rowOff>
    </xdr:from>
    <xdr:to>
      <xdr:col>13</xdr:col>
      <xdr:colOff>200025</xdr:colOff>
      <xdr:row>25</xdr:row>
      <xdr:rowOff>514350</xdr:rowOff>
    </xdr:to>
    <xdr:sp macro="" textlink="">
      <xdr:nvSpPr>
        <xdr:cNvPr id="53" name="WordArt 181">
          <a:extLst>
            <a:ext uri="{FF2B5EF4-FFF2-40B4-BE49-F238E27FC236}">
              <a16:creationId xmlns:a16="http://schemas.microsoft.com/office/drawing/2014/main" id="{6491D8C1-8078-4A08-A659-CBBA9704DD44}"/>
            </a:ext>
          </a:extLst>
        </xdr:cNvPr>
        <xdr:cNvSpPr>
          <a:spLocks noChangeArrowheads="1" noChangeShapeType="1" noTextEdit="1"/>
        </xdr:cNvSpPr>
      </xdr:nvSpPr>
      <xdr:spPr bwMode="auto">
        <a:xfrm>
          <a:off x="3171825" y="12077700"/>
          <a:ext cx="6981825" cy="1524000"/>
        </a:xfrm>
        <a:prstGeom prst="rect">
          <a:avLst/>
        </a:prstGeom>
        <a:ln>
          <a:noFill/>
        </a:ln>
      </xdr:spPr>
      <xdr:style>
        <a:lnRef idx="2">
          <a:schemeClr val="accent2"/>
        </a:lnRef>
        <a:fillRef idx="1">
          <a:schemeClr val="lt1"/>
        </a:fillRef>
        <a:effectRef idx="0">
          <a:schemeClr val="accent2"/>
        </a:effectRef>
        <a:fontRef idx="minor">
          <a:schemeClr val="dk1"/>
        </a:fontRef>
      </xdr:style>
      <xdr:txBody>
        <a:bodyPr wrap="none" fromWordArt="1">
          <a:prstTxWarp prst="textPlain">
            <a:avLst>
              <a:gd name="adj" fmla="val 50000"/>
            </a:avLst>
          </a:prstTxWarp>
        </a:bodyPr>
        <a:lstStyle/>
        <a:p>
          <a:pPr algn="ctr" rtl="0">
            <a:buNone/>
          </a:pPr>
          <a:r>
            <a:rPr lang="fr-FR" sz="4400" b="1" i="1" kern="10" spc="0">
              <a:ln w="12700">
                <a:noFill/>
                <a:round/>
                <a:headEnd/>
                <a:tailEnd/>
              </a:ln>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effectLst/>
              <a:latin typeface="Arial Black"/>
            </a:rPr>
            <a:t>25  ème</a:t>
          </a:r>
        </a:p>
      </xdr:txBody>
    </xdr:sp>
    <xdr:clientData/>
  </xdr:twoCellAnchor>
  <xdr:twoCellAnchor>
    <xdr:from>
      <xdr:col>2</xdr:col>
      <xdr:colOff>276225</xdr:colOff>
      <xdr:row>27</xdr:row>
      <xdr:rowOff>276225</xdr:rowOff>
    </xdr:from>
    <xdr:to>
      <xdr:col>15</xdr:col>
      <xdr:colOff>544830</xdr:colOff>
      <xdr:row>30</xdr:row>
      <xdr:rowOff>320040</xdr:rowOff>
    </xdr:to>
    <xdr:sp macro="" textlink="">
      <xdr:nvSpPr>
        <xdr:cNvPr id="54" name="WordArt 181">
          <a:extLst>
            <a:ext uri="{FF2B5EF4-FFF2-40B4-BE49-F238E27FC236}">
              <a16:creationId xmlns:a16="http://schemas.microsoft.com/office/drawing/2014/main" id="{3232C52D-284F-4257-98F7-64F3439BA95A}"/>
            </a:ext>
          </a:extLst>
        </xdr:cNvPr>
        <xdr:cNvSpPr>
          <a:spLocks noChangeArrowheads="1" noChangeShapeType="1" noTextEdit="1"/>
        </xdr:cNvSpPr>
      </xdr:nvSpPr>
      <xdr:spPr bwMode="auto">
        <a:xfrm>
          <a:off x="771525" y="14411325"/>
          <a:ext cx="10708005" cy="1615440"/>
        </a:xfrm>
        <a:prstGeom prst="rect">
          <a:avLst/>
        </a:prstGeom>
        <a:ln>
          <a:noFill/>
        </a:ln>
      </xdr:spPr>
      <xdr:style>
        <a:lnRef idx="2">
          <a:schemeClr val="accent2"/>
        </a:lnRef>
        <a:fillRef idx="1">
          <a:schemeClr val="lt1"/>
        </a:fillRef>
        <a:effectRef idx="0">
          <a:schemeClr val="accent2"/>
        </a:effectRef>
        <a:fontRef idx="minor">
          <a:schemeClr val="dk1"/>
        </a:fontRef>
      </xdr:style>
      <xdr:txBody>
        <a:bodyPr wrap="none" fromWordArt="1">
          <a:prstTxWarp prst="textPlain">
            <a:avLst>
              <a:gd name="adj" fmla="val 50000"/>
            </a:avLst>
          </a:prstTxWarp>
        </a:bodyPr>
        <a:lstStyle/>
        <a:p>
          <a:pPr algn="ctr" rtl="0">
            <a:buNone/>
          </a:pPr>
          <a:r>
            <a:rPr lang="fr-FR" sz="4400" b="1" i="1" kern="10" spc="0">
              <a:ln w="12700">
                <a:noFill/>
                <a:round/>
                <a:headEnd/>
                <a:tailEnd/>
              </a:ln>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effectLst/>
              <a:latin typeface="Arial Black"/>
            </a:rPr>
            <a:t>DEAFLYMPICS</a:t>
          </a:r>
        </a:p>
      </xdr:txBody>
    </xdr:sp>
    <xdr:clientData/>
  </xdr:twoCellAnchor>
  <xdr:twoCellAnchor editAs="oneCell">
    <xdr:from>
      <xdr:col>2</xdr:col>
      <xdr:colOff>76201</xdr:colOff>
      <xdr:row>31</xdr:row>
      <xdr:rowOff>464820</xdr:rowOff>
    </xdr:from>
    <xdr:to>
      <xdr:col>2</xdr:col>
      <xdr:colOff>1939291</xdr:colOff>
      <xdr:row>35</xdr:row>
      <xdr:rowOff>45720</xdr:rowOff>
    </xdr:to>
    <xdr:pic>
      <xdr:nvPicPr>
        <xdr:cNvPr id="61" name="Picture 16" descr="MPj04392360000[1]">
          <a:extLst>
            <a:ext uri="{FF2B5EF4-FFF2-40B4-BE49-F238E27FC236}">
              <a16:creationId xmlns:a16="http://schemas.microsoft.com/office/drawing/2014/main" id="{235370E1-83B6-4251-AD9F-0EA01A13BA9A}"/>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1" y="16695420"/>
          <a:ext cx="186309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558165</xdr:colOff>
      <xdr:row>31</xdr:row>
      <xdr:rowOff>491490</xdr:rowOff>
    </xdr:from>
    <xdr:to>
      <xdr:col>16</xdr:col>
      <xdr:colOff>47625</xdr:colOff>
      <xdr:row>35</xdr:row>
      <xdr:rowOff>72390</xdr:rowOff>
    </xdr:to>
    <xdr:pic>
      <xdr:nvPicPr>
        <xdr:cNvPr id="62" name="Picture 16" descr="MPj04392360000[1]">
          <a:extLst>
            <a:ext uri="{FF2B5EF4-FFF2-40B4-BE49-F238E27FC236}">
              <a16:creationId xmlns:a16="http://schemas.microsoft.com/office/drawing/2014/main" id="{80795A3B-93EA-45A5-83B6-A44E5504F2FA}"/>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511790" y="16722090"/>
          <a:ext cx="184213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285750</xdr:colOff>
      <xdr:row>32</xdr:row>
      <xdr:rowOff>36195</xdr:rowOff>
    </xdr:from>
    <xdr:to>
      <xdr:col>12</xdr:col>
      <xdr:colOff>255270</xdr:colOff>
      <xdr:row>34</xdr:row>
      <xdr:rowOff>497205</xdr:rowOff>
    </xdr:to>
    <xdr:sp macro="" textlink="">
      <xdr:nvSpPr>
        <xdr:cNvPr id="63" name="WordArt 181">
          <a:extLst>
            <a:ext uri="{FF2B5EF4-FFF2-40B4-BE49-F238E27FC236}">
              <a16:creationId xmlns:a16="http://schemas.microsoft.com/office/drawing/2014/main" id="{BD12D8E5-5A3B-46BD-BCD3-CFD6928025D5}"/>
            </a:ext>
          </a:extLst>
        </xdr:cNvPr>
        <xdr:cNvSpPr>
          <a:spLocks noChangeArrowheads="1" noChangeShapeType="1" noTextEdit="1"/>
        </xdr:cNvSpPr>
      </xdr:nvSpPr>
      <xdr:spPr bwMode="auto">
        <a:xfrm>
          <a:off x="3543300" y="16790670"/>
          <a:ext cx="5913120" cy="1508760"/>
        </a:xfrm>
        <a:prstGeom prst="rect">
          <a:avLst/>
        </a:prstGeom>
        <a:ln>
          <a:noFill/>
        </a:ln>
      </xdr:spPr>
      <xdr:style>
        <a:lnRef idx="2">
          <a:schemeClr val="accent2"/>
        </a:lnRef>
        <a:fillRef idx="1">
          <a:schemeClr val="lt1"/>
        </a:fillRef>
        <a:effectRef idx="0">
          <a:schemeClr val="accent2"/>
        </a:effectRef>
        <a:fontRef idx="minor">
          <a:schemeClr val="dk1"/>
        </a:fontRef>
      </xdr:style>
      <xdr:txBody>
        <a:bodyPr wrap="none" fromWordArt="1">
          <a:prstTxWarp prst="textPlain">
            <a:avLst>
              <a:gd name="adj" fmla="val 50000"/>
            </a:avLst>
          </a:prstTxWarp>
        </a:bodyPr>
        <a:lstStyle/>
        <a:p>
          <a:pPr algn="ctr" rtl="0">
            <a:buNone/>
          </a:pPr>
          <a:r>
            <a:rPr lang="fr-FR" sz="4400" b="1" i="1" kern="10" spc="0">
              <a:ln w="12700">
                <a:noFill/>
                <a:round/>
                <a:headEnd/>
                <a:tailEnd/>
              </a:ln>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effectLst/>
              <a:latin typeface="Arial Black"/>
            </a:rPr>
            <a:t>JAPON</a:t>
          </a:r>
        </a:p>
      </xdr:txBody>
    </xdr:sp>
    <xdr:clientData/>
  </xdr:twoCellAnchor>
  <xdr:oneCellAnchor>
    <xdr:from>
      <xdr:col>1</xdr:col>
      <xdr:colOff>0</xdr:colOff>
      <xdr:row>37</xdr:row>
      <xdr:rowOff>0</xdr:rowOff>
    </xdr:from>
    <xdr:ext cx="2330824" cy="1238250"/>
    <xdr:pic>
      <xdr:nvPicPr>
        <xdr:cNvPr id="64" name="Picture 264">
          <a:extLst>
            <a:ext uri="{FF2B5EF4-FFF2-40B4-BE49-F238E27FC236}">
              <a16:creationId xmlns:a16="http://schemas.microsoft.com/office/drawing/2014/main" id="{308932FF-DE5C-4FDC-9866-8FADC04E373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7650" y="18745200"/>
          <a:ext cx="2330824" cy="12382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12</xdr:col>
      <xdr:colOff>609600</xdr:colOff>
      <xdr:row>37</xdr:row>
      <xdr:rowOff>0</xdr:rowOff>
    </xdr:from>
    <xdr:to>
      <xdr:col>16</xdr:col>
      <xdr:colOff>228600</xdr:colOff>
      <xdr:row>41</xdr:row>
      <xdr:rowOff>173104</xdr:rowOff>
    </xdr:to>
    <xdr:pic>
      <xdr:nvPicPr>
        <xdr:cNvPr id="65" name="Image 64" descr="150+ Drawing Of A Japanese Flag Stock Photos, Pictures &amp; Royalty-Free ...">
          <a:extLst>
            <a:ext uri="{FF2B5EF4-FFF2-40B4-BE49-F238E27FC236}">
              <a16:creationId xmlns:a16="http://schemas.microsoft.com/office/drawing/2014/main" id="{F172C692-4E3B-4EB5-8476-7EF428C3BA3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10750" y="18745200"/>
          <a:ext cx="2724150" cy="1392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0</xdr:colOff>
      <xdr:row>41</xdr:row>
      <xdr:rowOff>761999</xdr:rowOff>
    </xdr:from>
    <xdr:ext cx="2108200" cy="1609725"/>
    <xdr:pic>
      <xdr:nvPicPr>
        <xdr:cNvPr id="11" name="Image 10">
          <a:extLst>
            <a:ext uri="{FF2B5EF4-FFF2-40B4-BE49-F238E27FC236}">
              <a16:creationId xmlns:a16="http://schemas.microsoft.com/office/drawing/2014/main" id="{9B75C71E-E7A4-476D-B1AF-F494A5FA344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686300" y="20726399"/>
          <a:ext cx="2108200" cy="1609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228600</xdr:colOff>
      <xdr:row>42</xdr:row>
      <xdr:rowOff>28575</xdr:rowOff>
    </xdr:from>
    <xdr:ext cx="2125980" cy="1657350"/>
    <xdr:pic>
      <xdr:nvPicPr>
        <xdr:cNvPr id="12" name="Image 11">
          <a:extLst>
            <a:ext uri="{FF2B5EF4-FFF2-40B4-BE49-F238E27FC236}">
              <a16:creationId xmlns:a16="http://schemas.microsoft.com/office/drawing/2014/main" id="{F6955C1B-F63E-4F2C-A54C-67CCD1E6FA6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172325" y="20754975"/>
          <a:ext cx="2125980" cy="1657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571500</xdr:colOff>
      <xdr:row>41</xdr:row>
      <xdr:rowOff>761999</xdr:rowOff>
    </xdr:from>
    <xdr:ext cx="2593340" cy="1628775"/>
    <xdr:pic>
      <xdr:nvPicPr>
        <xdr:cNvPr id="13" name="Image 12">
          <a:extLst>
            <a:ext uri="{FF2B5EF4-FFF2-40B4-BE49-F238E27FC236}">
              <a16:creationId xmlns:a16="http://schemas.microsoft.com/office/drawing/2014/main" id="{15A9AA7E-070B-4A7E-9432-E2F9F2268BB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772650" y="20726399"/>
          <a:ext cx="2593340" cy="16287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504825</xdr:colOff>
      <xdr:row>62</xdr:row>
      <xdr:rowOff>28575</xdr:rowOff>
    </xdr:from>
    <xdr:to>
      <xdr:col>5</xdr:col>
      <xdr:colOff>609600</xdr:colOff>
      <xdr:row>62</xdr:row>
      <xdr:rowOff>809625</xdr:rowOff>
    </xdr:to>
    <xdr:pic>
      <xdr:nvPicPr>
        <xdr:cNvPr id="15" name="Image 14" descr="Résultat d’images pour Drapeau coree sud Rond PNG">
          <a:extLst>
            <a:ext uri="{FF2B5EF4-FFF2-40B4-BE49-F238E27FC236}">
              <a16:creationId xmlns:a16="http://schemas.microsoft.com/office/drawing/2014/main" id="{256A0951-9C8F-4EE7-9E20-7B15F93B90C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048000" y="31994475"/>
          <a:ext cx="153352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76200</xdr:colOff>
      <xdr:row>44</xdr:row>
      <xdr:rowOff>323850</xdr:rowOff>
    </xdr:from>
    <xdr:to>
      <xdr:col>14</xdr:col>
      <xdr:colOff>714375</xdr:colOff>
      <xdr:row>48</xdr:row>
      <xdr:rowOff>447675</xdr:rowOff>
    </xdr:to>
    <xdr:pic>
      <xdr:nvPicPr>
        <xdr:cNvPr id="18" name="Image 17" descr="Résultat d’images pour Drapeau taiwan Rond PNG">
          <a:extLst>
            <a:ext uri="{FF2B5EF4-FFF2-40B4-BE49-F238E27FC236}">
              <a16:creationId xmlns:a16="http://schemas.microsoft.com/office/drawing/2014/main" id="{41FDE6FA-4A25-4D68-9A11-051A453EF250}"/>
            </a:ext>
          </a:extLst>
        </xdr:cNvPr>
        <xdr:cNvPicPr>
          <a:picLocks noChangeAspect="1" noChangeArrowheads="1"/>
        </xdr:cNvPicPr>
      </xdr:nvPicPr>
      <xdr:blipFill>
        <a:blip xmlns:r="http://schemas.openxmlformats.org/officeDocument/2006/relationships" r:embed="rId11">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9277350" y="22574250"/>
          <a:ext cx="2143125" cy="2028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714374</xdr:colOff>
      <xdr:row>44</xdr:row>
      <xdr:rowOff>314325</xdr:rowOff>
    </xdr:from>
    <xdr:to>
      <xdr:col>17</xdr:col>
      <xdr:colOff>238124</xdr:colOff>
      <xdr:row>48</xdr:row>
      <xdr:rowOff>447675</xdr:rowOff>
    </xdr:to>
    <xdr:pic>
      <xdr:nvPicPr>
        <xdr:cNvPr id="26" name="Image 25" descr="Résultat d’images pour Drapeau taiwan Rond PNG">
          <a:extLst>
            <a:ext uri="{FF2B5EF4-FFF2-40B4-BE49-F238E27FC236}">
              <a16:creationId xmlns:a16="http://schemas.microsoft.com/office/drawing/2014/main" id="{5F52F2A1-766A-4678-9F2E-665201B36D1D}"/>
            </a:ext>
          </a:extLst>
        </xdr:cNvPr>
        <xdr:cNvPicPr>
          <a:picLocks noChangeAspect="1" noChangeArrowheads="1"/>
        </xdr:cNvPicPr>
      </xdr:nvPicPr>
      <xdr:blipFill>
        <a:blip xmlns:r="http://schemas.openxmlformats.org/officeDocument/2006/relationships" r:embed="rId11">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0667999" y="22564725"/>
          <a:ext cx="2124075" cy="203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62</xdr:row>
      <xdr:rowOff>619124</xdr:rowOff>
    </xdr:from>
    <xdr:to>
      <xdr:col>6</xdr:col>
      <xdr:colOff>123825</xdr:colOff>
      <xdr:row>64</xdr:row>
      <xdr:rowOff>247650</xdr:rowOff>
    </xdr:to>
    <xdr:pic>
      <xdr:nvPicPr>
        <xdr:cNvPr id="29" name="Image 28" descr="Résultat d’images pour Drapeau taiwan Rond PNG">
          <a:extLst>
            <a:ext uri="{FF2B5EF4-FFF2-40B4-BE49-F238E27FC236}">
              <a16:creationId xmlns:a16="http://schemas.microsoft.com/office/drawing/2014/main" id="{8302C2BF-8A92-4385-A189-E31851ECAE40}"/>
            </a:ext>
          </a:extLst>
        </xdr:cNvPr>
        <xdr:cNvPicPr>
          <a:picLocks noChangeAspect="1" noChangeArrowheads="1"/>
        </xdr:cNvPicPr>
      </xdr:nvPicPr>
      <xdr:blipFill>
        <a:blip xmlns:r="http://schemas.openxmlformats.org/officeDocument/2006/relationships" r:embed="rId11">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2800350" y="32585024"/>
          <a:ext cx="2009775" cy="1304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619125</xdr:colOff>
      <xdr:row>45</xdr:row>
      <xdr:rowOff>9525</xdr:rowOff>
    </xdr:from>
    <xdr:to>
      <xdr:col>9</xdr:col>
      <xdr:colOff>9525</xdr:colOff>
      <xdr:row>48</xdr:row>
      <xdr:rowOff>9525</xdr:rowOff>
    </xdr:to>
    <xdr:pic>
      <xdr:nvPicPr>
        <xdr:cNvPr id="31" name="Image 30" descr="Résultat d’images pour Drapeau coree sud Rond PNG">
          <a:extLst>
            <a:ext uri="{FF2B5EF4-FFF2-40B4-BE49-F238E27FC236}">
              <a16:creationId xmlns:a16="http://schemas.microsoft.com/office/drawing/2014/main" id="{5E0B0EA8-50B1-463B-A744-F3996792C844}"/>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591050" y="22450425"/>
          <a:ext cx="23622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685800</xdr:colOff>
      <xdr:row>64</xdr:row>
      <xdr:rowOff>38099</xdr:rowOff>
    </xdr:from>
    <xdr:to>
      <xdr:col>5</xdr:col>
      <xdr:colOff>495300</xdr:colOff>
      <xdr:row>64</xdr:row>
      <xdr:rowOff>790574</xdr:rowOff>
    </xdr:to>
    <xdr:pic>
      <xdr:nvPicPr>
        <xdr:cNvPr id="42" name="Image 41" descr="Résultat d’images pour Drapeau malaisie rond">
          <a:extLst>
            <a:ext uri="{FF2B5EF4-FFF2-40B4-BE49-F238E27FC236}">
              <a16:creationId xmlns:a16="http://schemas.microsoft.com/office/drawing/2014/main" id="{5C7FFDEF-33D9-460B-8142-FDDECBDC1CB8}"/>
            </a:ext>
          </a:extLst>
        </xdr:cNvPr>
        <xdr:cNvPicPr>
          <a:picLocks noChangeAspect="1" noChangeArrowheads="1"/>
        </xdr:cNvPicPr>
      </xdr:nvPicPr>
      <xdr:blipFill>
        <a:blip xmlns:r="http://schemas.openxmlformats.org/officeDocument/2006/relationships" r:embed="rId12" cstate="print">
          <a:clrChange>
            <a:clrFrom>
              <a:srgbClr val="FDFCF8"/>
            </a:clrFrom>
            <a:clrTo>
              <a:srgbClr val="FDFCF8">
                <a:alpha val="0"/>
              </a:srgbClr>
            </a:clrTo>
          </a:clrChange>
          <a:extLst>
            <a:ext uri="{28A0092B-C50C-407E-A947-70E740481C1C}">
              <a14:useLocalDpi xmlns:a14="http://schemas.microsoft.com/office/drawing/2010/main" val="0"/>
            </a:ext>
          </a:extLst>
        </a:blip>
        <a:srcRect/>
        <a:stretch>
          <a:fillRect/>
        </a:stretch>
      </xdr:blipFill>
      <xdr:spPr bwMode="auto">
        <a:xfrm>
          <a:off x="3228975" y="33680399"/>
          <a:ext cx="1238250"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219075</xdr:colOff>
      <xdr:row>48</xdr:row>
      <xdr:rowOff>552449</xdr:rowOff>
    </xdr:from>
    <xdr:to>
      <xdr:col>11</xdr:col>
      <xdr:colOff>590550</xdr:colOff>
      <xdr:row>52</xdr:row>
      <xdr:rowOff>9524</xdr:rowOff>
    </xdr:to>
    <xdr:pic>
      <xdr:nvPicPr>
        <xdr:cNvPr id="6" name="Image 5" descr="Résultat d’images pour Drapeau malaisie rond">
          <a:extLst>
            <a:ext uri="{FF2B5EF4-FFF2-40B4-BE49-F238E27FC236}">
              <a16:creationId xmlns:a16="http://schemas.microsoft.com/office/drawing/2014/main" id="{24F50CBB-E0EC-4165-8180-426A663AB8C2}"/>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162800" y="24707849"/>
          <a:ext cx="187642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609600</xdr:colOff>
      <xdr:row>49</xdr:row>
      <xdr:rowOff>9525</xdr:rowOff>
    </xdr:from>
    <xdr:to>
      <xdr:col>9</xdr:col>
      <xdr:colOff>0</xdr:colOff>
      <xdr:row>52</xdr:row>
      <xdr:rowOff>28575</xdr:rowOff>
    </xdr:to>
    <xdr:pic>
      <xdr:nvPicPr>
        <xdr:cNvPr id="9" name="Image 8" descr="Résultat d’images pour Drapeau coree sud Rond PNG">
          <a:extLst>
            <a:ext uri="{FF2B5EF4-FFF2-40B4-BE49-F238E27FC236}">
              <a16:creationId xmlns:a16="http://schemas.microsoft.com/office/drawing/2014/main" id="{7C917060-9717-48F5-A9F8-77048A33861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581525" y="23974425"/>
          <a:ext cx="2362200"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257175</xdr:colOff>
      <xdr:row>48</xdr:row>
      <xdr:rowOff>533399</xdr:rowOff>
    </xdr:from>
    <xdr:ext cx="1724025" cy="1228725"/>
    <xdr:pic>
      <xdr:nvPicPr>
        <xdr:cNvPr id="10" name="Image 9">
          <a:extLst>
            <a:ext uri="{FF2B5EF4-FFF2-40B4-BE49-F238E27FC236}">
              <a16:creationId xmlns:a16="http://schemas.microsoft.com/office/drawing/2014/main" id="{99535D79-C440-4328-AD50-607543B0515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58325" y="24688799"/>
          <a:ext cx="1724025" cy="1228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14</xdr:col>
      <xdr:colOff>257175</xdr:colOff>
      <xdr:row>48</xdr:row>
      <xdr:rowOff>571499</xdr:rowOff>
    </xdr:from>
    <xdr:to>
      <xdr:col>16</xdr:col>
      <xdr:colOff>219075</xdr:colOff>
      <xdr:row>52</xdr:row>
      <xdr:rowOff>47624</xdr:rowOff>
    </xdr:to>
    <xdr:pic>
      <xdr:nvPicPr>
        <xdr:cNvPr id="23" name="Image 22" descr="Résultat d’images pour Drapeau coree sud Rond PNG">
          <a:extLst>
            <a:ext uri="{FF2B5EF4-FFF2-40B4-BE49-F238E27FC236}">
              <a16:creationId xmlns:a16="http://schemas.microsoft.com/office/drawing/2014/main" id="{772B1547-950D-4433-B4CE-2B43A825C48A}"/>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963275" y="24726899"/>
          <a:ext cx="1562100"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295276</xdr:colOff>
      <xdr:row>52</xdr:row>
      <xdr:rowOff>114299</xdr:rowOff>
    </xdr:from>
    <xdr:to>
      <xdr:col>9</xdr:col>
      <xdr:colOff>409576</xdr:colOff>
      <xdr:row>56</xdr:row>
      <xdr:rowOff>476250</xdr:rowOff>
    </xdr:to>
    <xdr:pic>
      <xdr:nvPicPr>
        <xdr:cNvPr id="5" name="Image 4" descr="Résultat d’images pour Drapeau taiwan Rond PNG">
          <a:extLst>
            <a:ext uri="{FF2B5EF4-FFF2-40B4-BE49-F238E27FC236}">
              <a16:creationId xmlns:a16="http://schemas.microsoft.com/office/drawing/2014/main" id="{4D86F4B6-2048-4969-9917-AEBDC1BBBC97}"/>
            </a:ext>
          </a:extLst>
        </xdr:cNvPr>
        <xdr:cNvPicPr>
          <a:picLocks noChangeAspect="1" noChangeArrowheads="1"/>
        </xdr:cNvPicPr>
      </xdr:nvPicPr>
      <xdr:blipFill>
        <a:blip xmlns:r="http://schemas.openxmlformats.org/officeDocument/2006/relationships" r:embed="rId11">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4267201" y="25984199"/>
          <a:ext cx="3086100" cy="2076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53</xdr:row>
      <xdr:rowOff>0</xdr:rowOff>
    </xdr:from>
    <xdr:to>
      <xdr:col>12</xdr:col>
      <xdr:colOff>104775</xdr:colOff>
      <xdr:row>56</xdr:row>
      <xdr:rowOff>19050</xdr:rowOff>
    </xdr:to>
    <xdr:pic>
      <xdr:nvPicPr>
        <xdr:cNvPr id="7" name="Image 6" descr="Résultat d’images pour Drapeau coree sud Rond PNG">
          <a:extLst>
            <a:ext uri="{FF2B5EF4-FFF2-40B4-BE49-F238E27FC236}">
              <a16:creationId xmlns:a16="http://schemas.microsoft.com/office/drawing/2014/main" id="{6921692D-9622-4678-A756-9D300D962261}"/>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943725" y="25488900"/>
          <a:ext cx="2362200"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219075</xdr:colOff>
      <xdr:row>52</xdr:row>
      <xdr:rowOff>533399</xdr:rowOff>
    </xdr:from>
    <xdr:to>
      <xdr:col>17</xdr:col>
      <xdr:colOff>9524</xdr:colOff>
      <xdr:row>56</xdr:row>
      <xdr:rowOff>85724</xdr:rowOff>
    </xdr:to>
    <xdr:pic>
      <xdr:nvPicPr>
        <xdr:cNvPr id="22" name="Image 21">
          <a:extLst>
            <a:ext uri="{FF2B5EF4-FFF2-40B4-BE49-F238E27FC236}">
              <a16:creationId xmlns:a16="http://schemas.microsoft.com/office/drawing/2014/main" id="{AEE39725-7F46-4BA8-B9CD-C3A71BC508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25175" y="26403299"/>
          <a:ext cx="1638299"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266700</xdr:colOff>
      <xdr:row>52</xdr:row>
      <xdr:rowOff>523875</xdr:rowOff>
    </xdr:from>
    <xdr:ext cx="1724025" cy="1228725"/>
    <xdr:pic>
      <xdr:nvPicPr>
        <xdr:cNvPr id="41" name="Image 40">
          <a:extLst>
            <a:ext uri="{FF2B5EF4-FFF2-40B4-BE49-F238E27FC236}">
              <a16:creationId xmlns:a16="http://schemas.microsoft.com/office/drawing/2014/main" id="{ECB4537F-C6FC-492C-B2EB-C125733FBD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67850" y="26393775"/>
          <a:ext cx="1724025" cy="1228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22860</xdr:colOff>
      <xdr:row>6</xdr:row>
      <xdr:rowOff>423333</xdr:rowOff>
    </xdr:from>
    <xdr:to>
      <xdr:col>6</xdr:col>
      <xdr:colOff>584201</xdr:colOff>
      <xdr:row>9</xdr:row>
      <xdr:rowOff>33867</xdr:rowOff>
    </xdr:to>
    <xdr:sp macro="" textlink="">
      <xdr:nvSpPr>
        <xdr:cNvPr id="2" name="WordArt 9">
          <a:extLst>
            <a:ext uri="{FF2B5EF4-FFF2-40B4-BE49-F238E27FC236}">
              <a16:creationId xmlns:a16="http://schemas.microsoft.com/office/drawing/2014/main" id="{48FD7F82-2AE9-4630-86E8-22D1BF8C6263}"/>
            </a:ext>
          </a:extLst>
        </xdr:cNvPr>
        <xdr:cNvSpPr>
          <a:spLocks noChangeArrowheads="1" noChangeShapeType="1" noTextEdit="1"/>
        </xdr:cNvSpPr>
      </xdr:nvSpPr>
      <xdr:spPr bwMode="auto">
        <a:xfrm>
          <a:off x="518160" y="3614208"/>
          <a:ext cx="4752341" cy="1210734"/>
        </a:xfrm>
        <a:prstGeom prst="rect">
          <a:avLst/>
        </a:prstGeom>
      </xdr:spPr>
      <xdr:txBody>
        <a:bodyPr wrap="none" fromWordArt="1">
          <a:prstTxWarp prst="textPlain">
            <a:avLst>
              <a:gd name="adj" fmla="val 50000"/>
            </a:avLst>
          </a:prstTxWarp>
        </a:bodyPr>
        <a:lstStyle/>
        <a:p>
          <a:pPr algn="ctr" rtl="0"/>
          <a:r>
            <a:rPr lang="fr-FR" sz="3600" b="1" i="1" kern="10" spc="0" baseline="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rPr>
            <a:t>2025</a:t>
          </a:r>
          <a:endParaRPr lang="fr-FR" sz="3600" b="1" i="1" kern="10" spc="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endParaRPr>
        </a:p>
      </xdr:txBody>
    </xdr:sp>
    <xdr:clientData/>
  </xdr:twoCellAnchor>
  <xdr:twoCellAnchor>
    <xdr:from>
      <xdr:col>4</xdr:col>
      <xdr:colOff>481965</xdr:colOff>
      <xdr:row>37</xdr:row>
      <xdr:rowOff>144780</xdr:rowOff>
    </xdr:from>
    <xdr:to>
      <xdr:col>11</xdr:col>
      <xdr:colOff>443865</xdr:colOff>
      <xdr:row>40</xdr:row>
      <xdr:rowOff>172719</xdr:rowOff>
    </xdr:to>
    <xdr:sp macro="" textlink="">
      <xdr:nvSpPr>
        <xdr:cNvPr id="3" name="WordArt 9">
          <a:extLst>
            <a:ext uri="{FF2B5EF4-FFF2-40B4-BE49-F238E27FC236}">
              <a16:creationId xmlns:a16="http://schemas.microsoft.com/office/drawing/2014/main" id="{F35D390C-F74C-4EAB-8D1E-6CFD40FDB59F}"/>
            </a:ext>
          </a:extLst>
        </xdr:cNvPr>
        <xdr:cNvSpPr>
          <a:spLocks noChangeArrowheads="1" noChangeShapeType="1" noTextEdit="1"/>
        </xdr:cNvSpPr>
      </xdr:nvSpPr>
      <xdr:spPr bwMode="auto">
        <a:xfrm>
          <a:off x="3739515" y="18889980"/>
          <a:ext cx="5153025" cy="942339"/>
        </a:xfrm>
        <a:prstGeom prst="rect">
          <a:avLst/>
        </a:prstGeom>
      </xdr:spPr>
      <xdr:txBody>
        <a:bodyPr wrap="none" fromWordArt="1">
          <a:prstTxWarp prst="textPlain">
            <a:avLst>
              <a:gd name="adj" fmla="val 50000"/>
            </a:avLst>
          </a:prstTxWarp>
        </a:bodyPr>
        <a:lstStyle/>
        <a:p>
          <a:pPr algn="ctr" rtl="0"/>
          <a:r>
            <a:rPr lang="fr-FR" sz="3600" b="1" i="1" kern="10" spc="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rPr>
            <a:t>TOKYO</a:t>
          </a:r>
          <a:r>
            <a:rPr lang="fr-FR" sz="3600" b="1" i="1" kern="10" spc="0" baseline="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rPr>
            <a:t>   </a:t>
          </a:r>
          <a:r>
            <a:rPr lang="fr-FR" sz="3600" b="1" i="1" kern="10" spc="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rPr>
            <a:t>2025</a:t>
          </a:r>
          <a:r>
            <a:rPr lang="fr-FR" sz="3600" b="1" i="1" kern="10" spc="0" baseline="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rPr>
            <a:t> </a:t>
          </a:r>
          <a:endParaRPr lang="fr-FR" sz="3600" b="1" i="1" kern="10" spc="0">
            <a:ln w="9525">
              <a:solidFill>
                <a:srgbClr val="000000"/>
              </a:solidFill>
              <a:round/>
              <a:headEnd/>
              <a:tailEnd/>
            </a:ln>
            <a:solidFill>
              <a:sysClr val="windowText" lastClr="000000"/>
            </a:solidFill>
            <a:effectLst>
              <a:outerShdw dist="35921" dir="2700000" algn="ctr" rotWithShape="0">
                <a:srgbClr val="808080">
                  <a:alpha val="80000"/>
                </a:srgbClr>
              </a:outerShdw>
            </a:effectLst>
            <a:latin typeface="Bookman Old Style"/>
          </a:endParaRPr>
        </a:p>
      </xdr:txBody>
    </xdr:sp>
    <xdr:clientData/>
  </xdr:twoCellAnchor>
  <xdr:twoCellAnchor editAs="oneCell">
    <xdr:from>
      <xdr:col>8</xdr:col>
      <xdr:colOff>632460</xdr:colOff>
      <xdr:row>44</xdr:row>
      <xdr:rowOff>468630</xdr:rowOff>
    </xdr:from>
    <xdr:to>
      <xdr:col>12</xdr:col>
      <xdr:colOff>116205</xdr:colOff>
      <xdr:row>48</xdr:row>
      <xdr:rowOff>49530</xdr:rowOff>
    </xdr:to>
    <xdr:pic>
      <xdr:nvPicPr>
        <xdr:cNvPr id="4" name="Image 3">
          <a:extLst>
            <a:ext uri="{FF2B5EF4-FFF2-40B4-BE49-F238E27FC236}">
              <a16:creationId xmlns:a16="http://schemas.microsoft.com/office/drawing/2014/main" id="{E39BA409-2538-42D8-BA62-B99A80F903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3710" y="22414230"/>
          <a:ext cx="2493645"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468630</xdr:colOff>
      <xdr:row>76</xdr:row>
      <xdr:rowOff>40005</xdr:rowOff>
    </xdr:from>
    <xdr:to>
      <xdr:col>5</xdr:col>
      <xdr:colOff>666750</xdr:colOff>
      <xdr:row>76</xdr:row>
      <xdr:rowOff>741045</xdr:rowOff>
    </xdr:to>
    <xdr:pic>
      <xdr:nvPicPr>
        <xdr:cNvPr id="5" name="Image 4">
          <a:extLst>
            <a:ext uri="{FF2B5EF4-FFF2-40B4-BE49-F238E27FC236}">
              <a16:creationId xmlns:a16="http://schemas.microsoft.com/office/drawing/2014/main" id="{17A8B30F-2436-468E-92D8-D71CFB5D57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11805" y="32196405"/>
          <a:ext cx="1626870" cy="701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462915</xdr:colOff>
      <xdr:row>79</xdr:row>
      <xdr:rowOff>22859</xdr:rowOff>
    </xdr:from>
    <xdr:to>
      <xdr:col>5</xdr:col>
      <xdr:colOff>695325</xdr:colOff>
      <xdr:row>80</xdr:row>
      <xdr:rowOff>0</xdr:rowOff>
    </xdr:to>
    <xdr:pic>
      <xdr:nvPicPr>
        <xdr:cNvPr id="6" name="Image 5">
          <a:extLst>
            <a:ext uri="{FF2B5EF4-FFF2-40B4-BE49-F238E27FC236}">
              <a16:creationId xmlns:a16="http://schemas.microsoft.com/office/drawing/2014/main" id="{64869CAD-A377-4BA5-A18F-F0648DE4F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6090" y="34465259"/>
          <a:ext cx="1661160" cy="739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742950</xdr:colOff>
      <xdr:row>0</xdr:row>
      <xdr:rowOff>276225</xdr:rowOff>
    </xdr:from>
    <xdr:to>
      <xdr:col>16</xdr:col>
      <xdr:colOff>228600</xdr:colOff>
      <xdr:row>9</xdr:row>
      <xdr:rowOff>400050</xdr:rowOff>
    </xdr:to>
    <xdr:pic>
      <xdr:nvPicPr>
        <xdr:cNvPr id="7" name="Image 6" descr="150+ Drawing Of A Japanese Flag Stock Photos, Pictures &amp; Royalty-Free ...">
          <a:extLst>
            <a:ext uri="{FF2B5EF4-FFF2-40B4-BE49-F238E27FC236}">
              <a16:creationId xmlns:a16="http://schemas.microsoft.com/office/drawing/2014/main" id="{366B125A-3337-48BD-9A98-A4BE9C89F06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29250" y="276225"/>
          <a:ext cx="7105650" cy="491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228600</xdr:colOff>
      <xdr:row>0</xdr:row>
      <xdr:rowOff>514351</xdr:rowOff>
    </xdr:from>
    <xdr:ext cx="5181600" cy="2752724"/>
    <xdr:pic>
      <xdr:nvPicPr>
        <xdr:cNvPr id="8" name="Picture 264">
          <a:extLst>
            <a:ext uri="{FF2B5EF4-FFF2-40B4-BE49-F238E27FC236}">
              <a16:creationId xmlns:a16="http://schemas.microsoft.com/office/drawing/2014/main" id="{B2F58F7D-8A22-4C3D-B3C3-27AA856126B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514351"/>
          <a:ext cx="5181600" cy="275272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xdr:col>
      <xdr:colOff>247649</xdr:colOff>
      <xdr:row>10</xdr:row>
      <xdr:rowOff>0</xdr:rowOff>
    </xdr:from>
    <xdr:to>
      <xdr:col>16</xdr:col>
      <xdr:colOff>123824</xdr:colOff>
      <xdr:row>22</xdr:row>
      <xdr:rowOff>285750</xdr:rowOff>
    </xdr:to>
    <xdr:pic>
      <xdr:nvPicPr>
        <xdr:cNvPr id="9" name="Image 8">
          <a:extLst>
            <a:ext uri="{FF2B5EF4-FFF2-40B4-BE49-F238E27FC236}">
              <a16:creationId xmlns:a16="http://schemas.microsoft.com/office/drawing/2014/main" id="{53DE5B0A-0AFD-4091-B34D-F213767FF5A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5299" y="5324475"/>
          <a:ext cx="11934825" cy="6477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628650</xdr:colOff>
      <xdr:row>23</xdr:row>
      <xdr:rowOff>38100</xdr:rowOff>
    </xdr:from>
    <xdr:to>
      <xdr:col>13</xdr:col>
      <xdr:colOff>200025</xdr:colOff>
      <xdr:row>25</xdr:row>
      <xdr:rowOff>514350</xdr:rowOff>
    </xdr:to>
    <xdr:sp macro="" textlink="">
      <xdr:nvSpPr>
        <xdr:cNvPr id="10" name="WordArt 181">
          <a:extLst>
            <a:ext uri="{FF2B5EF4-FFF2-40B4-BE49-F238E27FC236}">
              <a16:creationId xmlns:a16="http://schemas.microsoft.com/office/drawing/2014/main" id="{39A5EB2C-E79F-4647-A22B-9FC000EFAAC2}"/>
            </a:ext>
          </a:extLst>
        </xdr:cNvPr>
        <xdr:cNvSpPr>
          <a:spLocks noChangeArrowheads="1" noChangeShapeType="1" noTextEdit="1"/>
        </xdr:cNvSpPr>
      </xdr:nvSpPr>
      <xdr:spPr bwMode="auto">
        <a:xfrm>
          <a:off x="3171825" y="12077700"/>
          <a:ext cx="6981825" cy="1524000"/>
        </a:xfrm>
        <a:prstGeom prst="rect">
          <a:avLst/>
        </a:prstGeom>
        <a:ln>
          <a:noFill/>
        </a:ln>
      </xdr:spPr>
      <xdr:style>
        <a:lnRef idx="2">
          <a:schemeClr val="accent2"/>
        </a:lnRef>
        <a:fillRef idx="1">
          <a:schemeClr val="lt1"/>
        </a:fillRef>
        <a:effectRef idx="0">
          <a:schemeClr val="accent2"/>
        </a:effectRef>
        <a:fontRef idx="minor">
          <a:schemeClr val="dk1"/>
        </a:fontRef>
      </xdr:style>
      <xdr:txBody>
        <a:bodyPr wrap="none" fromWordArt="1">
          <a:prstTxWarp prst="textPlain">
            <a:avLst>
              <a:gd name="adj" fmla="val 50000"/>
            </a:avLst>
          </a:prstTxWarp>
        </a:bodyPr>
        <a:lstStyle/>
        <a:p>
          <a:pPr algn="ctr" rtl="0">
            <a:buNone/>
          </a:pPr>
          <a:r>
            <a:rPr lang="fr-FR" sz="4400" b="1" i="1" kern="10" spc="0">
              <a:ln w="12700">
                <a:noFill/>
                <a:round/>
                <a:headEnd/>
                <a:tailEnd/>
              </a:ln>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effectLst/>
              <a:latin typeface="Arial Black"/>
            </a:rPr>
            <a:t>25  ème</a:t>
          </a:r>
        </a:p>
      </xdr:txBody>
    </xdr:sp>
    <xdr:clientData/>
  </xdr:twoCellAnchor>
  <xdr:twoCellAnchor>
    <xdr:from>
      <xdr:col>2</xdr:col>
      <xdr:colOff>276225</xdr:colOff>
      <xdr:row>27</xdr:row>
      <xdr:rowOff>276225</xdr:rowOff>
    </xdr:from>
    <xdr:to>
      <xdr:col>15</xdr:col>
      <xdr:colOff>544830</xdr:colOff>
      <xdr:row>30</xdr:row>
      <xdr:rowOff>320040</xdr:rowOff>
    </xdr:to>
    <xdr:sp macro="" textlink="">
      <xdr:nvSpPr>
        <xdr:cNvPr id="11" name="WordArt 181">
          <a:extLst>
            <a:ext uri="{FF2B5EF4-FFF2-40B4-BE49-F238E27FC236}">
              <a16:creationId xmlns:a16="http://schemas.microsoft.com/office/drawing/2014/main" id="{BA5B5E67-86D9-4AA3-A4CA-8CBE3A7570D6}"/>
            </a:ext>
          </a:extLst>
        </xdr:cNvPr>
        <xdr:cNvSpPr>
          <a:spLocks noChangeArrowheads="1" noChangeShapeType="1" noTextEdit="1"/>
        </xdr:cNvSpPr>
      </xdr:nvSpPr>
      <xdr:spPr bwMode="auto">
        <a:xfrm>
          <a:off x="771525" y="14411325"/>
          <a:ext cx="11231880" cy="1615440"/>
        </a:xfrm>
        <a:prstGeom prst="rect">
          <a:avLst/>
        </a:prstGeom>
        <a:ln>
          <a:noFill/>
        </a:ln>
      </xdr:spPr>
      <xdr:style>
        <a:lnRef idx="2">
          <a:schemeClr val="accent2"/>
        </a:lnRef>
        <a:fillRef idx="1">
          <a:schemeClr val="lt1"/>
        </a:fillRef>
        <a:effectRef idx="0">
          <a:schemeClr val="accent2"/>
        </a:effectRef>
        <a:fontRef idx="minor">
          <a:schemeClr val="dk1"/>
        </a:fontRef>
      </xdr:style>
      <xdr:txBody>
        <a:bodyPr wrap="none" fromWordArt="1">
          <a:prstTxWarp prst="textPlain">
            <a:avLst>
              <a:gd name="adj" fmla="val 50000"/>
            </a:avLst>
          </a:prstTxWarp>
        </a:bodyPr>
        <a:lstStyle/>
        <a:p>
          <a:pPr algn="ctr" rtl="0">
            <a:buNone/>
          </a:pPr>
          <a:r>
            <a:rPr lang="fr-FR" sz="4400" b="1" i="1" kern="10" spc="0">
              <a:ln w="12700">
                <a:noFill/>
                <a:round/>
                <a:headEnd/>
                <a:tailEnd/>
              </a:ln>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effectLst/>
              <a:latin typeface="Arial Black"/>
            </a:rPr>
            <a:t>DEAFLYMPICS</a:t>
          </a:r>
        </a:p>
      </xdr:txBody>
    </xdr:sp>
    <xdr:clientData/>
  </xdr:twoCellAnchor>
  <xdr:twoCellAnchor editAs="oneCell">
    <xdr:from>
      <xdr:col>2</xdr:col>
      <xdr:colOff>76201</xdr:colOff>
      <xdr:row>31</xdr:row>
      <xdr:rowOff>464820</xdr:rowOff>
    </xdr:from>
    <xdr:to>
      <xdr:col>2</xdr:col>
      <xdr:colOff>1939291</xdr:colOff>
      <xdr:row>35</xdr:row>
      <xdr:rowOff>45720</xdr:rowOff>
    </xdr:to>
    <xdr:pic>
      <xdr:nvPicPr>
        <xdr:cNvPr id="12" name="Picture 16" descr="MPj04392360000[1]">
          <a:extLst>
            <a:ext uri="{FF2B5EF4-FFF2-40B4-BE49-F238E27FC236}">
              <a16:creationId xmlns:a16="http://schemas.microsoft.com/office/drawing/2014/main" id="{09F68AA4-F0E3-480E-A492-9763483776D0}"/>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1" y="16695420"/>
          <a:ext cx="186309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558165</xdr:colOff>
      <xdr:row>31</xdr:row>
      <xdr:rowOff>491490</xdr:rowOff>
    </xdr:from>
    <xdr:to>
      <xdr:col>16</xdr:col>
      <xdr:colOff>47625</xdr:colOff>
      <xdr:row>35</xdr:row>
      <xdr:rowOff>72390</xdr:rowOff>
    </xdr:to>
    <xdr:pic>
      <xdr:nvPicPr>
        <xdr:cNvPr id="13" name="Picture 16" descr="MPj04392360000[1]">
          <a:extLst>
            <a:ext uri="{FF2B5EF4-FFF2-40B4-BE49-F238E27FC236}">
              <a16:creationId xmlns:a16="http://schemas.microsoft.com/office/drawing/2014/main" id="{867719CF-9DD2-4790-A1C8-5F1B22124D16}"/>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511790" y="16722090"/>
          <a:ext cx="184213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285750</xdr:colOff>
      <xdr:row>32</xdr:row>
      <xdr:rowOff>36195</xdr:rowOff>
    </xdr:from>
    <xdr:to>
      <xdr:col>12</xdr:col>
      <xdr:colOff>255270</xdr:colOff>
      <xdr:row>34</xdr:row>
      <xdr:rowOff>497205</xdr:rowOff>
    </xdr:to>
    <xdr:sp macro="" textlink="">
      <xdr:nvSpPr>
        <xdr:cNvPr id="14" name="WordArt 181">
          <a:extLst>
            <a:ext uri="{FF2B5EF4-FFF2-40B4-BE49-F238E27FC236}">
              <a16:creationId xmlns:a16="http://schemas.microsoft.com/office/drawing/2014/main" id="{191B4219-2FA4-4CA8-85E5-E9BF021F49F3}"/>
            </a:ext>
          </a:extLst>
        </xdr:cNvPr>
        <xdr:cNvSpPr>
          <a:spLocks noChangeArrowheads="1" noChangeShapeType="1" noTextEdit="1"/>
        </xdr:cNvSpPr>
      </xdr:nvSpPr>
      <xdr:spPr bwMode="auto">
        <a:xfrm>
          <a:off x="3543300" y="16790670"/>
          <a:ext cx="5913120" cy="1508760"/>
        </a:xfrm>
        <a:prstGeom prst="rect">
          <a:avLst/>
        </a:prstGeom>
        <a:ln>
          <a:noFill/>
        </a:ln>
      </xdr:spPr>
      <xdr:style>
        <a:lnRef idx="2">
          <a:schemeClr val="accent2"/>
        </a:lnRef>
        <a:fillRef idx="1">
          <a:schemeClr val="lt1"/>
        </a:fillRef>
        <a:effectRef idx="0">
          <a:schemeClr val="accent2"/>
        </a:effectRef>
        <a:fontRef idx="minor">
          <a:schemeClr val="dk1"/>
        </a:fontRef>
      </xdr:style>
      <xdr:txBody>
        <a:bodyPr wrap="none" fromWordArt="1">
          <a:prstTxWarp prst="textPlain">
            <a:avLst>
              <a:gd name="adj" fmla="val 50000"/>
            </a:avLst>
          </a:prstTxWarp>
        </a:bodyPr>
        <a:lstStyle/>
        <a:p>
          <a:pPr algn="ctr" rtl="0">
            <a:buNone/>
          </a:pPr>
          <a:r>
            <a:rPr lang="fr-FR" sz="4400" b="1" i="1" kern="10" spc="0">
              <a:ln w="12700">
                <a:noFill/>
                <a:round/>
                <a:headEnd/>
                <a:tailEnd/>
              </a:ln>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effectLst/>
              <a:latin typeface="Arial Black"/>
            </a:rPr>
            <a:t>JAPON</a:t>
          </a:r>
        </a:p>
      </xdr:txBody>
    </xdr:sp>
    <xdr:clientData/>
  </xdr:twoCellAnchor>
  <xdr:oneCellAnchor>
    <xdr:from>
      <xdr:col>1</xdr:col>
      <xdr:colOff>0</xdr:colOff>
      <xdr:row>37</xdr:row>
      <xdr:rowOff>0</xdr:rowOff>
    </xdr:from>
    <xdr:ext cx="2330824" cy="1238250"/>
    <xdr:pic>
      <xdr:nvPicPr>
        <xdr:cNvPr id="15" name="Picture 264">
          <a:extLst>
            <a:ext uri="{FF2B5EF4-FFF2-40B4-BE49-F238E27FC236}">
              <a16:creationId xmlns:a16="http://schemas.microsoft.com/office/drawing/2014/main" id="{C7557672-F23C-4E77-BFDE-6EC8EAAFDD8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7650" y="18745200"/>
          <a:ext cx="2330824" cy="12382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12</xdr:col>
      <xdr:colOff>609600</xdr:colOff>
      <xdr:row>37</xdr:row>
      <xdr:rowOff>0</xdr:rowOff>
    </xdr:from>
    <xdr:to>
      <xdr:col>16</xdr:col>
      <xdr:colOff>228600</xdr:colOff>
      <xdr:row>41</xdr:row>
      <xdr:rowOff>173104</xdr:rowOff>
    </xdr:to>
    <xdr:pic>
      <xdr:nvPicPr>
        <xdr:cNvPr id="16" name="Image 15" descr="150+ Drawing Of A Japanese Flag Stock Photos, Pictures &amp; Royalty-Free ...">
          <a:extLst>
            <a:ext uri="{FF2B5EF4-FFF2-40B4-BE49-F238E27FC236}">
              <a16:creationId xmlns:a16="http://schemas.microsoft.com/office/drawing/2014/main" id="{7B5E058D-BB65-42AF-AC16-FC46C3DFB1F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10750" y="18745200"/>
          <a:ext cx="2724150" cy="1392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19050</xdr:colOff>
      <xdr:row>56</xdr:row>
      <xdr:rowOff>247650</xdr:rowOff>
    </xdr:from>
    <xdr:ext cx="1457325" cy="982980"/>
    <xdr:pic>
      <xdr:nvPicPr>
        <xdr:cNvPr id="17" name="Image 16">
          <a:extLst>
            <a:ext uri="{FF2B5EF4-FFF2-40B4-BE49-F238E27FC236}">
              <a16:creationId xmlns:a16="http://schemas.microsoft.com/office/drawing/2014/main" id="{5E4A1D85-769E-47C4-A709-F3E524B8F11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20200" y="25965150"/>
          <a:ext cx="1457325" cy="9829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641985</xdr:colOff>
      <xdr:row>60</xdr:row>
      <xdr:rowOff>238125</xdr:rowOff>
    </xdr:from>
    <xdr:ext cx="2493645" cy="990600"/>
    <xdr:pic>
      <xdr:nvPicPr>
        <xdr:cNvPr id="18" name="Image 17">
          <a:extLst>
            <a:ext uri="{FF2B5EF4-FFF2-40B4-BE49-F238E27FC236}">
              <a16:creationId xmlns:a16="http://schemas.microsoft.com/office/drawing/2014/main" id="{30F0BF9D-B5EB-44A2-9D82-723EE30882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33235" y="27136725"/>
          <a:ext cx="2493645" cy="990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42</xdr:row>
      <xdr:rowOff>0</xdr:rowOff>
    </xdr:from>
    <xdr:ext cx="2108200" cy="1203960"/>
    <xdr:pic>
      <xdr:nvPicPr>
        <xdr:cNvPr id="19" name="Image 18">
          <a:extLst>
            <a:ext uri="{FF2B5EF4-FFF2-40B4-BE49-F238E27FC236}">
              <a16:creationId xmlns:a16="http://schemas.microsoft.com/office/drawing/2014/main" id="{1B6D3D60-DDB4-4D8E-92F4-3B822397886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686300" y="20726400"/>
          <a:ext cx="2108200" cy="12039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228600</xdr:colOff>
      <xdr:row>42</xdr:row>
      <xdr:rowOff>28575</xdr:rowOff>
    </xdr:from>
    <xdr:ext cx="2125980" cy="1257300"/>
    <xdr:pic>
      <xdr:nvPicPr>
        <xdr:cNvPr id="20" name="Image 19">
          <a:extLst>
            <a:ext uri="{FF2B5EF4-FFF2-40B4-BE49-F238E27FC236}">
              <a16:creationId xmlns:a16="http://schemas.microsoft.com/office/drawing/2014/main" id="{9EAA7502-8990-45FB-AA3E-32699318C9D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172325" y="20754975"/>
          <a:ext cx="2125980" cy="1257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571500</xdr:colOff>
      <xdr:row>42</xdr:row>
      <xdr:rowOff>0</xdr:rowOff>
    </xdr:from>
    <xdr:ext cx="2593340" cy="1234440"/>
    <xdr:pic>
      <xdr:nvPicPr>
        <xdr:cNvPr id="21" name="Image 20">
          <a:extLst>
            <a:ext uri="{FF2B5EF4-FFF2-40B4-BE49-F238E27FC236}">
              <a16:creationId xmlns:a16="http://schemas.microsoft.com/office/drawing/2014/main" id="{86E7BE67-B9EB-4C0E-901E-90763CFAF26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772650" y="20726400"/>
          <a:ext cx="2593340" cy="12344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14</xdr:col>
      <xdr:colOff>85725</xdr:colOff>
      <xdr:row>56</xdr:row>
      <xdr:rowOff>266699</xdr:rowOff>
    </xdr:from>
    <xdr:to>
      <xdr:col>15</xdr:col>
      <xdr:colOff>695325</xdr:colOff>
      <xdr:row>60</xdr:row>
      <xdr:rowOff>19050</xdr:rowOff>
    </xdr:to>
    <xdr:pic>
      <xdr:nvPicPr>
        <xdr:cNvPr id="22" name="Image 21" descr="Résultat d’images pour Drapeau coree sud Rond PNG">
          <a:extLst>
            <a:ext uri="{FF2B5EF4-FFF2-40B4-BE49-F238E27FC236}">
              <a16:creationId xmlns:a16="http://schemas.microsoft.com/office/drawing/2014/main" id="{D5706875-6B44-4227-AAD7-51259F609B72}"/>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791825" y="25984199"/>
          <a:ext cx="1362075" cy="933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504825</xdr:colOff>
      <xdr:row>75</xdr:row>
      <xdr:rowOff>28575</xdr:rowOff>
    </xdr:from>
    <xdr:to>
      <xdr:col>5</xdr:col>
      <xdr:colOff>609600</xdr:colOff>
      <xdr:row>76</xdr:row>
      <xdr:rowOff>0</xdr:rowOff>
    </xdr:to>
    <xdr:pic>
      <xdr:nvPicPr>
        <xdr:cNvPr id="23" name="Image 22" descr="Résultat d’images pour Drapeau coree sud Rond PNG">
          <a:extLst>
            <a:ext uri="{FF2B5EF4-FFF2-40B4-BE49-F238E27FC236}">
              <a16:creationId xmlns:a16="http://schemas.microsoft.com/office/drawing/2014/main" id="{70852FA0-8A11-49DC-8C8B-52B30F7848AA}"/>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048000" y="31422975"/>
          <a:ext cx="1533525"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628650</xdr:colOff>
      <xdr:row>56</xdr:row>
      <xdr:rowOff>247650</xdr:rowOff>
    </xdr:from>
    <xdr:ext cx="2466975" cy="982980"/>
    <xdr:pic>
      <xdr:nvPicPr>
        <xdr:cNvPr id="24" name="Image 23">
          <a:extLst>
            <a:ext uri="{FF2B5EF4-FFF2-40B4-BE49-F238E27FC236}">
              <a16:creationId xmlns:a16="http://schemas.microsoft.com/office/drawing/2014/main" id="{E9704E8F-E5D7-420C-A96F-3F2FA886EE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00575" y="25965150"/>
          <a:ext cx="2466975" cy="9829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8</xdr:col>
      <xdr:colOff>647700</xdr:colOff>
      <xdr:row>57</xdr:row>
      <xdr:rowOff>0</xdr:rowOff>
    </xdr:from>
    <xdr:to>
      <xdr:col>12</xdr:col>
      <xdr:colOff>19050</xdr:colOff>
      <xdr:row>60</xdr:row>
      <xdr:rowOff>19051</xdr:rowOff>
    </xdr:to>
    <xdr:pic>
      <xdr:nvPicPr>
        <xdr:cNvPr id="25" name="Image 24" descr="Résultat d’images pour Drapeau coree sud Rond PNG">
          <a:extLst>
            <a:ext uri="{FF2B5EF4-FFF2-40B4-BE49-F238E27FC236}">
              <a16:creationId xmlns:a16="http://schemas.microsoft.com/office/drawing/2014/main" id="{20B1ACC7-556C-49C3-A45E-B3387C0E91CE}"/>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838950" y="25984200"/>
          <a:ext cx="2381250" cy="933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600075</xdr:colOff>
      <xdr:row>44</xdr:row>
      <xdr:rowOff>133350</xdr:rowOff>
    </xdr:from>
    <xdr:to>
      <xdr:col>14</xdr:col>
      <xdr:colOff>180975</xdr:colOff>
      <xdr:row>49</xdr:row>
      <xdr:rowOff>85725</xdr:rowOff>
    </xdr:to>
    <xdr:pic>
      <xdr:nvPicPr>
        <xdr:cNvPr id="26" name="Image 25" descr="Résultat d’images pour Drapeau taiwan Rond PNG">
          <a:extLst>
            <a:ext uri="{FF2B5EF4-FFF2-40B4-BE49-F238E27FC236}">
              <a16:creationId xmlns:a16="http://schemas.microsoft.com/office/drawing/2014/main" id="{D9AC8A94-70FB-4C80-A21F-F46334EB8487}"/>
            </a:ext>
          </a:extLst>
        </xdr:cNvPr>
        <xdr:cNvPicPr>
          <a:picLocks noChangeAspect="1" noChangeArrowheads="1"/>
        </xdr:cNvPicPr>
      </xdr:nvPicPr>
      <xdr:blipFill>
        <a:blip xmlns:r="http://schemas.openxmlformats.org/officeDocument/2006/relationships" r:embed="rId11">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9048750" y="22078950"/>
          <a:ext cx="1838325" cy="162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600075</xdr:colOff>
      <xdr:row>44</xdr:row>
      <xdr:rowOff>133350</xdr:rowOff>
    </xdr:from>
    <xdr:to>
      <xdr:col>16</xdr:col>
      <xdr:colOff>85725</xdr:colOff>
      <xdr:row>49</xdr:row>
      <xdr:rowOff>85725</xdr:rowOff>
    </xdr:to>
    <xdr:pic>
      <xdr:nvPicPr>
        <xdr:cNvPr id="27" name="Image 26" descr="Résultat d’images pour Drapeau taiwan Rond PNG">
          <a:extLst>
            <a:ext uri="{FF2B5EF4-FFF2-40B4-BE49-F238E27FC236}">
              <a16:creationId xmlns:a16="http://schemas.microsoft.com/office/drawing/2014/main" id="{08C8384C-EDF0-406A-A287-99B08425414C}"/>
            </a:ext>
          </a:extLst>
        </xdr:cNvPr>
        <xdr:cNvPicPr>
          <a:picLocks noChangeAspect="1" noChangeArrowheads="1"/>
        </xdr:cNvPicPr>
      </xdr:nvPicPr>
      <xdr:blipFill>
        <a:blip xmlns:r="http://schemas.openxmlformats.org/officeDocument/2006/relationships" r:embed="rId11">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0553700" y="22078950"/>
          <a:ext cx="1838325" cy="162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76</xdr:row>
      <xdr:rowOff>533399</xdr:rowOff>
    </xdr:from>
    <xdr:to>
      <xdr:col>6</xdr:col>
      <xdr:colOff>133350</xdr:colOff>
      <xdr:row>78</xdr:row>
      <xdr:rowOff>228600</xdr:rowOff>
    </xdr:to>
    <xdr:pic>
      <xdr:nvPicPr>
        <xdr:cNvPr id="28" name="Image 27" descr="Résultat d’images pour Drapeau taiwan Rond PNG">
          <a:extLst>
            <a:ext uri="{FF2B5EF4-FFF2-40B4-BE49-F238E27FC236}">
              <a16:creationId xmlns:a16="http://schemas.microsoft.com/office/drawing/2014/main" id="{2BFC6C77-1ACD-42ED-BE3D-2D842F5E5280}"/>
            </a:ext>
          </a:extLst>
        </xdr:cNvPr>
        <xdr:cNvPicPr>
          <a:picLocks noChangeAspect="1" noChangeArrowheads="1"/>
        </xdr:cNvPicPr>
      </xdr:nvPicPr>
      <xdr:blipFill>
        <a:blip xmlns:r="http://schemas.openxmlformats.org/officeDocument/2006/relationships" r:embed="rId11">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2809875" y="32689799"/>
          <a:ext cx="2009775" cy="1219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209550</xdr:colOff>
      <xdr:row>60</xdr:row>
      <xdr:rowOff>257175</xdr:rowOff>
    </xdr:from>
    <xdr:to>
      <xdr:col>8</xdr:col>
      <xdr:colOff>504825</xdr:colOff>
      <xdr:row>64</xdr:row>
      <xdr:rowOff>19051</xdr:rowOff>
    </xdr:to>
    <xdr:pic>
      <xdr:nvPicPr>
        <xdr:cNvPr id="30" name="Image 29" descr="Résultat d’images pour Drapeau malaisie rond">
          <a:extLst>
            <a:ext uri="{FF2B5EF4-FFF2-40B4-BE49-F238E27FC236}">
              <a16:creationId xmlns:a16="http://schemas.microsoft.com/office/drawing/2014/main" id="{9050DA71-097B-4531-BC9A-CC6DD2194953}"/>
            </a:ext>
          </a:extLst>
        </xdr:cNvPr>
        <xdr:cNvPicPr>
          <a:picLocks noChangeAspect="1" noChangeArrowheads="1"/>
        </xdr:cNvPicPr>
      </xdr:nvPicPr>
      <xdr:blipFill>
        <a:blip xmlns:r="http://schemas.openxmlformats.org/officeDocument/2006/relationships" r:embed="rId12" cstate="print">
          <a:clrChange>
            <a:clrFrom>
              <a:srgbClr val="FDFCF8"/>
            </a:clrFrom>
            <a:clrTo>
              <a:srgbClr val="FDFCF8">
                <a:alpha val="0"/>
              </a:srgbClr>
            </a:clrTo>
          </a:clrChange>
          <a:extLst>
            <a:ext uri="{28A0092B-C50C-407E-A947-70E740481C1C}">
              <a14:useLocalDpi xmlns:a14="http://schemas.microsoft.com/office/drawing/2010/main" val="0"/>
            </a:ext>
          </a:extLst>
        </a:blip>
        <a:srcRect/>
        <a:stretch>
          <a:fillRect/>
        </a:stretch>
      </xdr:blipFill>
      <xdr:spPr bwMode="auto">
        <a:xfrm>
          <a:off x="4895850" y="27155775"/>
          <a:ext cx="1800225" cy="942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66675</xdr:colOff>
      <xdr:row>60</xdr:row>
      <xdr:rowOff>257175</xdr:rowOff>
    </xdr:from>
    <xdr:to>
      <xdr:col>15</xdr:col>
      <xdr:colOff>676275</xdr:colOff>
      <xdr:row>64</xdr:row>
      <xdr:rowOff>9526</xdr:rowOff>
    </xdr:to>
    <xdr:pic>
      <xdr:nvPicPr>
        <xdr:cNvPr id="31" name="Image 30" descr="Résultat d’images pour Drapeau coree sud Rond PNG">
          <a:extLst>
            <a:ext uri="{FF2B5EF4-FFF2-40B4-BE49-F238E27FC236}">
              <a16:creationId xmlns:a16="http://schemas.microsoft.com/office/drawing/2014/main" id="{29682331-463C-4066-9F77-2E5FCDD78463}"/>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772775" y="27155775"/>
          <a:ext cx="1362075" cy="933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38100</xdr:colOff>
      <xdr:row>60</xdr:row>
      <xdr:rowOff>238124</xdr:rowOff>
    </xdr:from>
    <xdr:to>
      <xdr:col>13</xdr:col>
      <xdr:colOff>723900</xdr:colOff>
      <xdr:row>64</xdr:row>
      <xdr:rowOff>38099</xdr:rowOff>
    </xdr:to>
    <xdr:pic>
      <xdr:nvPicPr>
        <xdr:cNvPr id="32" name="Image 31">
          <a:extLst>
            <a:ext uri="{FF2B5EF4-FFF2-40B4-BE49-F238E27FC236}">
              <a16:creationId xmlns:a16="http://schemas.microsoft.com/office/drawing/2014/main" id="{DF7D3C3A-4EE7-4C32-B9D0-244F4DAE6A39}"/>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9239250" y="27136724"/>
          <a:ext cx="1438275"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466725</xdr:colOff>
      <xdr:row>80</xdr:row>
      <xdr:rowOff>19049</xdr:rowOff>
    </xdr:from>
    <xdr:to>
      <xdr:col>5</xdr:col>
      <xdr:colOff>676275</xdr:colOff>
      <xdr:row>80</xdr:row>
      <xdr:rowOff>742950</xdr:rowOff>
    </xdr:to>
    <xdr:pic>
      <xdr:nvPicPr>
        <xdr:cNvPr id="33" name="Image 32">
          <a:extLst>
            <a:ext uri="{FF2B5EF4-FFF2-40B4-BE49-F238E27FC236}">
              <a16:creationId xmlns:a16="http://schemas.microsoft.com/office/drawing/2014/main" id="{93E6E4B7-C4A5-438B-9710-7C2BD9A768EF}"/>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009900" y="35223449"/>
          <a:ext cx="1638300" cy="723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676275</xdr:colOff>
      <xdr:row>78</xdr:row>
      <xdr:rowOff>57150</xdr:rowOff>
    </xdr:from>
    <xdr:to>
      <xdr:col>5</xdr:col>
      <xdr:colOff>485775</xdr:colOff>
      <xdr:row>79</xdr:row>
      <xdr:rowOff>0</xdr:rowOff>
    </xdr:to>
    <xdr:pic>
      <xdr:nvPicPr>
        <xdr:cNvPr id="34" name="Image 33" descr="Résultat d’images pour Drapeau malaisie rond">
          <a:extLst>
            <a:ext uri="{FF2B5EF4-FFF2-40B4-BE49-F238E27FC236}">
              <a16:creationId xmlns:a16="http://schemas.microsoft.com/office/drawing/2014/main" id="{3F79347A-520D-4B15-82D5-5842246E3685}"/>
            </a:ext>
          </a:extLst>
        </xdr:cNvPr>
        <xdr:cNvPicPr>
          <a:picLocks noChangeAspect="1" noChangeArrowheads="1"/>
        </xdr:cNvPicPr>
      </xdr:nvPicPr>
      <xdr:blipFill>
        <a:blip xmlns:r="http://schemas.openxmlformats.org/officeDocument/2006/relationships" r:embed="rId12" cstate="print">
          <a:clrChange>
            <a:clrFrom>
              <a:srgbClr val="FDFCF8"/>
            </a:clrFrom>
            <a:clrTo>
              <a:srgbClr val="FDFCF8">
                <a:alpha val="0"/>
              </a:srgbClr>
            </a:clrTo>
          </a:clrChange>
          <a:extLst>
            <a:ext uri="{28A0092B-C50C-407E-A947-70E740481C1C}">
              <a14:useLocalDpi xmlns:a14="http://schemas.microsoft.com/office/drawing/2010/main" val="0"/>
            </a:ext>
          </a:extLst>
        </a:blip>
        <a:srcRect/>
        <a:stretch>
          <a:fillRect/>
        </a:stretch>
      </xdr:blipFill>
      <xdr:spPr bwMode="auto">
        <a:xfrm>
          <a:off x="3219450" y="33737550"/>
          <a:ext cx="123825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200025</xdr:colOff>
      <xdr:row>49</xdr:row>
      <xdr:rowOff>0</xdr:rowOff>
    </xdr:from>
    <xdr:to>
      <xdr:col>11</xdr:col>
      <xdr:colOff>571500</xdr:colOff>
      <xdr:row>52</xdr:row>
      <xdr:rowOff>19050</xdr:rowOff>
    </xdr:to>
    <xdr:pic>
      <xdr:nvPicPr>
        <xdr:cNvPr id="35" name="Image 34" descr="Résultat d’images pour Drapeau malaisie rond">
          <a:extLst>
            <a:ext uri="{FF2B5EF4-FFF2-40B4-BE49-F238E27FC236}">
              <a16:creationId xmlns:a16="http://schemas.microsoft.com/office/drawing/2014/main" id="{876C2814-FC20-45D9-80AB-E8D3508C2EF4}"/>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143750" y="23622000"/>
          <a:ext cx="1876425"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28575</xdr:colOff>
      <xdr:row>48</xdr:row>
      <xdr:rowOff>238125</xdr:rowOff>
    </xdr:from>
    <xdr:ext cx="1457325" cy="982980"/>
    <xdr:pic>
      <xdr:nvPicPr>
        <xdr:cNvPr id="37" name="Image 36">
          <a:extLst>
            <a:ext uri="{FF2B5EF4-FFF2-40B4-BE49-F238E27FC236}">
              <a16:creationId xmlns:a16="http://schemas.microsoft.com/office/drawing/2014/main" id="{7EB36266-921D-489A-9DA4-1C48C10655D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29725" y="23593425"/>
          <a:ext cx="1457325" cy="9829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14</xdr:col>
      <xdr:colOff>66675</xdr:colOff>
      <xdr:row>49</xdr:row>
      <xdr:rowOff>0</xdr:rowOff>
    </xdr:from>
    <xdr:to>
      <xdr:col>15</xdr:col>
      <xdr:colOff>676275</xdr:colOff>
      <xdr:row>52</xdr:row>
      <xdr:rowOff>19051</xdr:rowOff>
    </xdr:to>
    <xdr:pic>
      <xdr:nvPicPr>
        <xdr:cNvPr id="38" name="Image 37" descr="Résultat d’images pour Drapeau coree sud Rond PNG">
          <a:extLst>
            <a:ext uri="{FF2B5EF4-FFF2-40B4-BE49-F238E27FC236}">
              <a16:creationId xmlns:a16="http://schemas.microsoft.com/office/drawing/2014/main" id="{E1B4FDA1-AD05-4E56-BDD5-E1F14B387BC1}"/>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772775" y="23622000"/>
          <a:ext cx="1362075" cy="933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628650</xdr:colOff>
      <xdr:row>64</xdr:row>
      <xdr:rowOff>247650</xdr:rowOff>
    </xdr:from>
    <xdr:ext cx="2466975" cy="982980"/>
    <xdr:pic>
      <xdr:nvPicPr>
        <xdr:cNvPr id="39" name="Image 38">
          <a:extLst>
            <a:ext uri="{FF2B5EF4-FFF2-40B4-BE49-F238E27FC236}">
              <a16:creationId xmlns:a16="http://schemas.microsoft.com/office/drawing/2014/main" id="{3708A9E0-F459-4BDB-B031-BD8EB905AA6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00575" y="28327350"/>
          <a:ext cx="2466975" cy="9829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647700</xdr:colOff>
      <xdr:row>65</xdr:row>
      <xdr:rowOff>0</xdr:rowOff>
    </xdr:from>
    <xdr:ext cx="2381250" cy="933451"/>
    <xdr:pic>
      <xdr:nvPicPr>
        <xdr:cNvPr id="40" name="Image 39" descr="Résultat d’images pour Drapeau coree sud Rond PNG">
          <a:extLst>
            <a:ext uri="{FF2B5EF4-FFF2-40B4-BE49-F238E27FC236}">
              <a16:creationId xmlns:a16="http://schemas.microsoft.com/office/drawing/2014/main" id="{BA921063-240A-454D-A8B1-882D89C81FDE}"/>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838950" y="28346400"/>
          <a:ext cx="2381250" cy="9334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638175</xdr:colOff>
      <xdr:row>63</xdr:row>
      <xdr:rowOff>209551</xdr:rowOff>
    </xdr:from>
    <xdr:to>
      <xdr:col>16</xdr:col>
      <xdr:colOff>38100</xdr:colOff>
      <xdr:row>69</xdr:row>
      <xdr:rowOff>85725</xdr:rowOff>
    </xdr:to>
    <xdr:pic>
      <xdr:nvPicPr>
        <xdr:cNvPr id="41" name="Image 40" descr="Résultat d’images pour Drapeau taiwan Rond PNG">
          <a:extLst>
            <a:ext uri="{FF2B5EF4-FFF2-40B4-BE49-F238E27FC236}">
              <a16:creationId xmlns:a16="http://schemas.microsoft.com/office/drawing/2014/main" id="{2496AACF-EB0C-4F27-A5B0-F1913AD79235}"/>
            </a:ext>
          </a:extLst>
        </xdr:cNvPr>
        <xdr:cNvPicPr>
          <a:picLocks noChangeAspect="1" noChangeArrowheads="1"/>
        </xdr:cNvPicPr>
      </xdr:nvPicPr>
      <xdr:blipFill>
        <a:blip xmlns:r="http://schemas.openxmlformats.org/officeDocument/2006/relationships" r:embed="rId11">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0591800" y="27984451"/>
          <a:ext cx="1752600" cy="1628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47624</xdr:colOff>
      <xdr:row>64</xdr:row>
      <xdr:rowOff>228600</xdr:rowOff>
    </xdr:from>
    <xdr:to>
      <xdr:col>13</xdr:col>
      <xdr:colOff>714374</xdr:colOff>
      <xdr:row>68</xdr:row>
      <xdr:rowOff>57149</xdr:rowOff>
    </xdr:to>
    <xdr:pic>
      <xdr:nvPicPr>
        <xdr:cNvPr id="42" name="Image 41">
          <a:extLst>
            <a:ext uri="{FF2B5EF4-FFF2-40B4-BE49-F238E27FC236}">
              <a16:creationId xmlns:a16="http://schemas.microsoft.com/office/drawing/2014/main" id="{65519AD0-9F2B-4088-90E0-7C746BEC4743}"/>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248774" y="28308300"/>
          <a:ext cx="1419225" cy="1009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457200</xdr:colOff>
      <xdr:row>81</xdr:row>
      <xdr:rowOff>28574</xdr:rowOff>
    </xdr:from>
    <xdr:to>
      <xdr:col>5</xdr:col>
      <xdr:colOff>695325</xdr:colOff>
      <xdr:row>81</xdr:row>
      <xdr:rowOff>742949</xdr:rowOff>
    </xdr:to>
    <xdr:pic>
      <xdr:nvPicPr>
        <xdr:cNvPr id="43" name="Image 42">
          <a:extLst>
            <a:ext uri="{FF2B5EF4-FFF2-40B4-BE49-F238E27FC236}">
              <a16:creationId xmlns:a16="http://schemas.microsoft.com/office/drawing/2014/main" id="{E42BB4B8-430D-4592-AB04-803F05A7B3B3}"/>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000375" y="35994974"/>
          <a:ext cx="166687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53</xdr:row>
      <xdr:rowOff>0</xdr:rowOff>
    </xdr:from>
    <xdr:to>
      <xdr:col>12</xdr:col>
      <xdr:colOff>104775</xdr:colOff>
      <xdr:row>55</xdr:row>
      <xdr:rowOff>295276</xdr:rowOff>
    </xdr:to>
    <xdr:pic>
      <xdr:nvPicPr>
        <xdr:cNvPr id="45" name="Image 44" descr="Résultat d’images pour Drapeau coree sud Rond PNG">
          <a:extLst>
            <a:ext uri="{FF2B5EF4-FFF2-40B4-BE49-F238E27FC236}">
              <a16:creationId xmlns:a16="http://schemas.microsoft.com/office/drawing/2014/main" id="{F6FD245E-8508-455A-9A5B-11E55BE6FCB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943725" y="24803100"/>
          <a:ext cx="2362200" cy="904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0</xdr:colOff>
      <xdr:row>53</xdr:row>
      <xdr:rowOff>0</xdr:rowOff>
    </xdr:from>
    <xdr:ext cx="1457325" cy="982980"/>
    <xdr:pic>
      <xdr:nvPicPr>
        <xdr:cNvPr id="46" name="Image 45">
          <a:extLst>
            <a:ext uri="{FF2B5EF4-FFF2-40B4-BE49-F238E27FC236}">
              <a16:creationId xmlns:a16="http://schemas.microsoft.com/office/drawing/2014/main" id="{AA8D447F-8D00-4FED-923E-DBC7A3EADC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01150" y="24803100"/>
          <a:ext cx="1457325" cy="9829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14</xdr:col>
      <xdr:colOff>19051</xdr:colOff>
      <xdr:row>52</xdr:row>
      <xdr:rowOff>238125</xdr:rowOff>
    </xdr:from>
    <xdr:to>
      <xdr:col>15</xdr:col>
      <xdr:colOff>742950</xdr:colOff>
      <xdr:row>56</xdr:row>
      <xdr:rowOff>47625</xdr:rowOff>
    </xdr:to>
    <xdr:pic>
      <xdr:nvPicPr>
        <xdr:cNvPr id="47" name="Image 46">
          <a:extLst>
            <a:ext uri="{FF2B5EF4-FFF2-40B4-BE49-F238E27FC236}">
              <a16:creationId xmlns:a16="http://schemas.microsoft.com/office/drawing/2014/main" id="{DE2A5B98-7FB8-43C0-9928-176AD2748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25151" y="24774525"/>
          <a:ext cx="1476374"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0</xdr:colOff>
      <xdr:row>69</xdr:row>
      <xdr:rowOff>0</xdr:rowOff>
    </xdr:from>
    <xdr:ext cx="2381250" cy="933451"/>
    <xdr:pic>
      <xdr:nvPicPr>
        <xdr:cNvPr id="48" name="Image 47" descr="Résultat d’images pour Drapeau coree sud Rond PNG">
          <a:extLst>
            <a:ext uri="{FF2B5EF4-FFF2-40B4-BE49-F238E27FC236}">
              <a16:creationId xmlns:a16="http://schemas.microsoft.com/office/drawing/2014/main" id="{FC094BA3-765B-43F2-B6D0-5B971FEEE6C3}"/>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686300" y="29527500"/>
          <a:ext cx="2381250" cy="9334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8</xdr:col>
      <xdr:colOff>352425</xdr:colOff>
      <xdr:row>67</xdr:row>
      <xdr:rowOff>200025</xdr:rowOff>
    </xdr:from>
    <xdr:to>
      <xdr:col>12</xdr:col>
      <xdr:colOff>428625</xdr:colOff>
      <xdr:row>73</xdr:row>
      <xdr:rowOff>142875</xdr:rowOff>
    </xdr:to>
    <xdr:pic>
      <xdr:nvPicPr>
        <xdr:cNvPr id="49" name="Image 48" descr="Résultat d’images pour Drapeau taiwan Rond PNG">
          <a:extLst>
            <a:ext uri="{FF2B5EF4-FFF2-40B4-BE49-F238E27FC236}">
              <a16:creationId xmlns:a16="http://schemas.microsoft.com/office/drawing/2014/main" id="{8DB75225-50DC-4D9F-AE9C-BECB250CFAF0}"/>
            </a:ext>
          </a:extLst>
        </xdr:cNvPr>
        <xdr:cNvPicPr>
          <a:picLocks noChangeAspect="1" noChangeArrowheads="1"/>
        </xdr:cNvPicPr>
      </xdr:nvPicPr>
      <xdr:blipFill>
        <a:blip xmlns:r="http://schemas.openxmlformats.org/officeDocument/2006/relationships" r:embed="rId11">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543675" y="29156025"/>
          <a:ext cx="308610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66675</xdr:colOff>
      <xdr:row>69</xdr:row>
      <xdr:rowOff>0</xdr:rowOff>
    </xdr:from>
    <xdr:to>
      <xdr:col>13</xdr:col>
      <xdr:colOff>676275</xdr:colOff>
      <xdr:row>72</xdr:row>
      <xdr:rowOff>19051</xdr:rowOff>
    </xdr:to>
    <xdr:pic>
      <xdr:nvPicPr>
        <xdr:cNvPr id="50" name="Image 49" descr="Résultat d’images pour Drapeau coree sud Rond PNG">
          <a:extLst>
            <a:ext uri="{FF2B5EF4-FFF2-40B4-BE49-F238E27FC236}">
              <a16:creationId xmlns:a16="http://schemas.microsoft.com/office/drawing/2014/main" id="{37AF14DF-7CBC-4685-9FBF-963DE0712064}"/>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267825" y="29527500"/>
          <a:ext cx="1362075" cy="933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69</xdr:row>
      <xdr:rowOff>0</xdr:rowOff>
    </xdr:from>
    <xdr:to>
      <xdr:col>15</xdr:col>
      <xdr:colOff>723899</xdr:colOff>
      <xdr:row>72</xdr:row>
      <xdr:rowOff>76200</xdr:rowOff>
    </xdr:to>
    <xdr:pic>
      <xdr:nvPicPr>
        <xdr:cNvPr id="51" name="Image 50">
          <a:extLst>
            <a:ext uri="{FF2B5EF4-FFF2-40B4-BE49-F238E27FC236}">
              <a16:creationId xmlns:a16="http://schemas.microsoft.com/office/drawing/2014/main" id="{5B7ECAC9-6506-4600-9300-951DA64CD4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06100" y="29527500"/>
          <a:ext cx="1476374"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209550</xdr:colOff>
      <xdr:row>12</xdr:row>
      <xdr:rowOff>247650</xdr:rowOff>
    </xdr:from>
    <xdr:to>
      <xdr:col>5</xdr:col>
      <xdr:colOff>236220</xdr:colOff>
      <xdr:row>20</xdr:row>
      <xdr:rowOff>114300</xdr:rowOff>
    </xdr:to>
    <xdr:pic>
      <xdr:nvPicPr>
        <xdr:cNvPr id="5" name="Image 4">
          <a:extLst>
            <a:ext uri="{FF2B5EF4-FFF2-40B4-BE49-F238E27FC236}">
              <a16:creationId xmlns:a16="http://schemas.microsoft.com/office/drawing/2014/main" id="{102C0CE9-6773-4AD2-9BC0-CFD4DCE10F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4400550"/>
          <a:ext cx="3465195" cy="2914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xdr:colOff>
      <xdr:row>0</xdr:row>
      <xdr:rowOff>76200</xdr:rowOff>
    </xdr:from>
    <xdr:to>
      <xdr:col>16</xdr:col>
      <xdr:colOff>571500</xdr:colOff>
      <xdr:row>1</xdr:row>
      <xdr:rowOff>19050</xdr:rowOff>
    </xdr:to>
    <xdr:sp macro="" textlink="">
      <xdr:nvSpPr>
        <xdr:cNvPr id="19" name="WordArt 181">
          <a:extLst>
            <a:ext uri="{FF2B5EF4-FFF2-40B4-BE49-F238E27FC236}">
              <a16:creationId xmlns:a16="http://schemas.microsoft.com/office/drawing/2014/main" id="{FB2CF7D3-6080-45A3-BDC0-BAE7F8E48C88}"/>
            </a:ext>
          </a:extLst>
        </xdr:cNvPr>
        <xdr:cNvSpPr>
          <a:spLocks noChangeArrowheads="1" noChangeShapeType="1" noTextEdit="1"/>
        </xdr:cNvSpPr>
      </xdr:nvSpPr>
      <xdr:spPr bwMode="auto">
        <a:xfrm>
          <a:off x="266700" y="76200"/>
          <a:ext cx="11229975" cy="895350"/>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wrap="none" fromWordArt="1">
          <a:prstTxWarp prst="textPlain">
            <a:avLst>
              <a:gd name="adj" fmla="val 50000"/>
            </a:avLst>
          </a:prstTxWarp>
        </a:bodyPr>
        <a:lstStyle/>
        <a:p>
          <a:pPr algn="ctr" rtl="0">
            <a:buNone/>
          </a:pPr>
          <a:r>
            <a:rPr lang="fr-FR" sz="4400" b="1" i="1" kern="10" spc="0">
              <a:ln w="12700">
                <a:noFill/>
                <a:round/>
                <a:headEnd/>
                <a:tailEnd/>
              </a:ln>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effectLst/>
              <a:latin typeface="Arial Black"/>
            </a:rPr>
            <a:t>25  ème  DEAFLYMPICS</a:t>
          </a:r>
        </a:p>
      </xdr:txBody>
    </xdr:sp>
    <xdr:clientData/>
  </xdr:twoCellAnchor>
  <xdr:oneCellAnchor>
    <xdr:from>
      <xdr:col>1</xdr:col>
      <xdr:colOff>0</xdr:colOff>
      <xdr:row>2</xdr:row>
      <xdr:rowOff>1</xdr:rowOff>
    </xdr:from>
    <xdr:ext cx="2676525" cy="1104900"/>
    <xdr:pic>
      <xdr:nvPicPr>
        <xdr:cNvPr id="20" name="Picture 264">
          <a:extLst>
            <a:ext uri="{FF2B5EF4-FFF2-40B4-BE49-F238E27FC236}">
              <a16:creationId xmlns:a16="http://schemas.microsoft.com/office/drawing/2014/main" id="{DB17DB1A-C4E0-498A-A146-3E59CC3724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 y="1371601"/>
          <a:ext cx="2676525"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11</xdr:col>
      <xdr:colOff>371475</xdr:colOff>
      <xdr:row>1</xdr:row>
      <xdr:rowOff>371475</xdr:rowOff>
    </xdr:from>
    <xdr:to>
      <xdr:col>16</xdr:col>
      <xdr:colOff>552450</xdr:colOff>
      <xdr:row>6</xdr:row>
      <xdr:rowOff>95250</xdr:rowOff>
    </xdr:to>
    <xdr:pic>
      <xdr:nvPicPr>
        <xdr:cNvPr id="21" name="Image 20" descr="150+ Drawing Of A Japanese Flag Stock Photos, Pictures &amp; Royalty-Free ...">
          <a:extLst>
            <a:ext uri="{FF2B5EF4-FFF2-40B4-BE49-F238E27FC236}">
              <a16:creationId xmlns:a16="http://schemas.microsoft.com/office/drawing/2014/main" id="{938D8811-FB90-4EC6-9F85-C9F2CE19C10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848725" y="1323975"/>
          <a:ext cx="2628900"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246</xdr:row>
      <xdr:rowOff>0</xdr:rowOff>
    </xdr:from>
    <xdr:ext cx="1771650" cy="1057275"/>
    <xdr:pic>
      <xdr:nvPicPr>
        <xdr:cNvPr id="22" name="Picture 264">
          <a:extLst>
            <a:ext uri="{FF2B5EF4-FFF2-40B4-BE49-F238E27FC236}">
              <a16:creationId xmlns:a16="http://schemas.microsoft.com/office/drawing/2014/main" id="{B518C332-B0C5-44B0-8E62-95FE1E0340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 y="66170175"/>
          <a:ext cx="1771650" cy="10572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18</xdr:col>
      <xdr:colOff>733425</xdr:colOff>
      <xdr:row>119</xdr:row>
      <xdr:rowOff>180974</xdr:rowOff>
    </xdr:from>
    <xdr:to>
      <xdr:col>24</xdr:col>
      <xdr:colOff>642557</xdr:colOff>
      <xdr:row>126</xdr:row>
      <xdr:rowOff>95249</xdr:rowOff>
    </xdr:to>
    <xdr:pic>
      <xdr:nvPicPr>
        <xdr:cNvPr id="24" name="Image 23">
          <a:extLst>
            <a:ext uri="{FF2B5EF4-FFF2-40B4-BE49-F238E27FC236}">
              <a16:creationId xmlns:a16="http://schemas.microsoft.com/office/drawing/2014/main" id="{7C056F73-D4A7-4826-9FFC-74064B2448EC}"/>
            </a:ext>
          </a:extLst>
        </xdr:cNvPr>
        <xdr:cNvPicPr>
          <a:picLocks noChangeAspect="1"/>
        </xdr:cNvPicPr>
      </xdr:nvPicPr>
      <xdr:blipFill>
        <a:blip xmlns:r="http://schemas.openxmlformats.org/officeDocument/2006/relationships" r:embed="rId4"/>
        <a:stretch>
          <a:fillRect/>
        </a:stretch>
      </xdr:blipFill>
      <xdr:spPr>
        <a:xfrm>
          <a:off x="12401550" y="44367449"/>
          <a:ext cx="4538282" cy="3343275"/>
        </a:xfrm>
        <a:prstGeom prst="rect">
          <a:avLst/>
        </a:prstGeom>
      </xdr:spPr>
    </xdr:pic>
    <xdr:clientData/>
  </xdr:twoCellAnchor>
  <xdr:oneCellAnchor>
    <xdr:from>
      <xdr:col>2</xdr:col>
      <xdr:colOff>66674</xdr:colOff>
      <xdr:row>54</xdr:row>
      <xdr:rowOff>457200</xdr:rowOff>
    </xdr:from>
    <xdr:ext cx="1238251" cy="828675"/>
    <xdr:pic>
      <xdr:nvPicPr>
        <xdr:cNvPr id="27" name="Image 26">
          <a:extLst>
            <a:ext uri="{FF2B5EF4-FFF2-40B4-BE49-F238E27FC236}">
              <a16:creationId xmlns:a16="http://schemas.microsoft.com/office/drawing/2014/main" id="{B8C5830C-69ED-484A-AE0D-80721476894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62024" y="20002500"/>
          <a:ext cx="1238251" cy="828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361950</xdr:colOff>
      <xdr:row>45</xdr:row>
      <xdr:rowOff>9524</xdr:rowOff>
    </xdr:from>
    <xdr:to>
      <xdr:col>16</xdr:col>
      <xdr:colOff>542925</xdr:colOff>
      <xdr:row>49</xdr:row>
      <xdr:rowOff>76199</xdr:rowOff>
    </xdr:to>
    <xdr:pic>
      <xdr:nvPicPr>
        <xdr:cNvPr id="28" name="Image 27" descr="150+ Drawing Of A Japanese Flag Stock Photos, Pictures &amp; Royalty-Free ...">
          <a:extLst>
            <a:ext uri="{FF2B5EF4-FFF2-40B4-BE49-F238E27FC236}">
              <a16:creationId xmlns:a16="http://schemas.microsoft.com/office/drawing/2014/main" id="{78DBE12D-BB42-4D4E-8C91-452B0AE8E18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839200" y="16392524"/>
          <a:ext cx="262890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45</xdr:row>
      <xdr:rowOff>0</xdr:rowOff>
    </xdr:from>
    <xdr:ext cx="2676525" cy="1104900"/>
    <xdr:pic>
      <xdr:nvPicPr>
        <xdr:cNvPr id="29" name="Picture 264">
          <a:extLst>
            <a:ext uri="{FF2B5EF4-FFF2-40B4-BE49-F238E27FC236}">
              <a16:creationId xmlns:a16="http://schemas.microsoft.com/office/drawing/2014/main" id="{F18A5990-6232-47E8-AE0C-F4EDCA194A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 y="16383000"/>
          <a:ext cx="2676525"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oneCellAnchor>
    <xdr:from>
      <xdr:col>5</xdr:col>
      <xdr:colOff>428626</xdr:colOff>
      <xdr:row>313</xdr:row>
      <xdr:rowOff>133350</xdr:rowOff>
    </xdr:from>
    <xdr:ext cx="4133850" cy="1600200"/>
    <xdr:pic>
      <xdr:nvPicPr>
        <xdr:cNvPr id="38" name="Picture 16" descr="MPj04392360000[1]">
          <a:extLst>
            <a:ext uri="{FF2B5EF4-FFF2-40B4-BE49-F238E27FC236}">
              <a16:creationId xmlns:a16="http://schemas.microsoft.com/office/drawing/2014/main" id="{8BA1B442-1553-4D9E-BB89-F8882576A609}"/>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67151" y="130187700"/>
          <a:ext cx="413385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514350</xdr:colOff>
      <xdr:row>252</xdr:row>
      <xdr:rowOff>0</xdr:rowOff>
    </xdr:from>
    <xdr:to>
      <xdr:col>3</xdr:col>
      <xdr:colOff>95250</xdr:colOff>
      <xdr:row>252</xdr:row>
      <xdr:rowOff>428625</xdr:rowOff>
    </xdr:to>
    <xdr:pic>
      <xdr:nvPicPr>
        <xdr:cNvPr id="23" name="Image 22" descr="Résultat d’images pour Drapeau coree sud Rond PNG">
          <a:extLst>
            <a:ext uri="{FF2B5EF4-FFF2-40B4-BE49-F238E27FC236}">
              <a16:creationId xmlns:a16="http://schemas.microsoft.com/office/drawing/2014/main" id="{9E3C075C-1812-44E4-A403-B33A0EBA7E2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62000" y="101003100"/>
          <a:ext cx="94297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514350</xdr:colOff>
      <xdr:row>259</xdr:row>
      <xdr:rowOff>28575</xdr:rowOff>
    </xdr:from>
    <xdr:to>
      <xdr:col>3</xdr:col>
      <xdr:colOff>76200</xdr:colOff>
      <xdr:row>259</xdr:row>
      <xdr:rowOff>428625</xdr:rowOff>
    </xdr:to>
    <xdr:pic>
      <xdr:nvPicPr>
        <xdr:cNvPr id="26" name="Image 25" descr="Résultat d’images pour Drapeau coree sud Rond PNG">
          <a:extLst>
            <a:ext uri="{FF2B5EF4-FFF2-40B4-BE49-F238E27FC236}">
              <a16:creationId xmlns:a16="http://schemas.microsoft.com/office/drawing/2014/main" id="{13ADE4D7-1B5F-4DC8-BA54-F6A4B8990C4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62000" y="104365425"/>
          <a:ext cx="923925"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514351</xdr:colOff>
      <xdr:row>264</xdr:row>
      <xdr:rowOff>9525</xdr:rowOff>
    </xdr:from>
    <xdr:to>
      <xdr:col>3</xdr:col>
      <xdr:colOff>85726</xdr:colOff>
      <xdr:row>264</xdr:row>
      <xdr:rowOff>438150</xdr:rowOff>
    </xdr:to>
    <xdr:pic>
      <xdr:nvPicPr>
        <xdr:cNvPr id="30" name="Image 29" descr="Résultat d’images pour Drapeau coree sud Rond PNG">
          <a:extLst>
            <a:ext uri="{FF2B5EF4-FFF2-40B4-BE49-F238E27FC236}">
              <a16:creationId xmlns:a16="http://schemas.microsoft.com/office/drawing/2014/main" id="{89704408-A6C5-4570-B112-89B9BE5B1C7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62001" y="106727625"/>
          <a:ext cx="93345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485775</xdr:colOff>
      <xdr:row>252</xdr:row>
      <xdr:rowOff>466725</xdr:rowOff>
    </xdr:from>
    <xdr:to>
      <xdr:col>3</xdr:col>
      <xdr:colOff>161925</xdr:colOff>
      <xdr:row>253</xdr:row>
      <xdr:rowOff>455294</xdr:rowOff>
    </xdr:to>
    <xdr:pic>
      <xdr:nvPicPr>
        <xdr:cNvPr id="32" name="Image 31">
          <a:extLst>
            <a:ext uri="{FF2B5EF4-FFF2-40B4-BE49-F238E27FC236}">
              <a16:creationId xmlns:a16="http://schemas.microsoft.com/office/drawing/2014/main" id="{C4637C10-3DA0-4545-8B73-48C21A676C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 y="101469825"/>
          <a:ext cx="1038225" cy="46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485775</xdr:colOff>
      <xdr:row>254</xdr:row>
      <xdr:rowOff>466725</xdr:rowOff>
    </xdr:from>
    <xdr:to>
      <xdr:col>3</xdr:col>
      <xdr:colOff>161925</xdr:colOff>
      <xdr:row>255</xdr:row>
      <xdr:rowOff>455294</xdr:rowOff>
    </xdr:to>
    <xdr:pic>
      <xdr:nvPicPr>
        <xdr:cNvPr id="35" name="Image 34">
          <a:extLst>
            <a:ext uri="{FF2B5EF4-FFF2-40B4-BE49-F238E27FC236}">
              <a16:creationId xmlns:a16="http://schemas.microsoft.com/office/drawing/2014/main" id="{A0739C57-5207-4BAB-8512-DBD1A3D70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 y="102422325"/>
          <a:ext cx="1038225" cy="46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485775</xdr:colOff>
      <xdr:row>257</xdr:row>
      <xdr:rowOff>0</xdr:rowOff>
    </xdr:from>
    <xdr:to>
      <xdr:col>3</xdr:col>
      <xdr:colOff>161925</xdr:colOff>
      <xdr:row>257</xdr:row>
      <xdr:rowOff>464819</xdr:rowOff>
    </xdr:to>
    <xdr:pic>
      <xdr:nvPicPr>
        <xdr:cNvPr id="43" name="Image 42">
          <a:extLst>
            <a:ext uri="{FF2B5EF4-FFF2-40B4-BE49-F238E27FC236}">
              <a16:creationId xmlns:a16="http://schemas.microsoft.com/office/drawing/2014/main" id="{EC5532CB-85A5-4A55-85C7-F9676961E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 y="103384350"/>
          <a:ext cx="1038225" cy="46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495300</xdr:colOff>
      <xdr:row>270</xdr:row>
      <xdr:rowOff>0</xdr:rowOff>
    </xdr:from>
    <xdr:to>
      <xdr:col>3</xdr:col>
      <xdr:colOff>171450</xdr:colOff>
      <xdr:row>270</xdr:row>
      <xdr:rowOff>464819</xdr:rowOff>
    </xdr:to>
    <xdr:pic>
      <xdr:nvPicPr>
        <xdr:cNvPr id="64" name="Image 63">
          <a:extLst>
            <a:ext uri="{FF2B5EF4-FFF2-40B4-BE49-F238E27FC236}">
              <a16:creationId xmlns:a16="http://schemas.microsoft.com/office/drawing/2014/main" id="{DA7002F3-D7D3-4FA4-968C-A5C362210E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 y="109566075"/>
          <a:ext cx="1038225" cy="46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485775</xdr:colOff>
      <xdr:row>253</xdr:row>
      <xdr:rowOff>466725</xdr:rowOff>
    </xdr:from>
    <xdr:to>
      <xdr:col>3</xdr:col>
      <xdr:colOff>161925</xdr:colOff>
      <xdr:row>254</xdr:row>
      <xdr:rowOff>447675</xdr:rowOff>
    </xdr:to>
    <xdr:pic>
      <xdr:nvPicPr>
        <xdr:cNvPr id="70" name="Image 69">
          <a:extLst>
            <a:ext uri="{FF2B5EF4-FFF2-40B4-BE49-F238E27FC236}">
              <a16:creationId xmlns:a16="http://schemas.microsoft.com/office/drawing/2014/main" id="{5DDDC716-C423-4C1D-8BA0-6F7D133494B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33425" y="101946075"/>
          <a:ext cx="103822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466725</xdr:colOff>
      <xdr:row>273</xdr:row>
      <xdr:rowOff>466725</xdr:rowOff>
    </xdr:from>
    <xdr:to>
      <xdr:col>3</xdr:col>
      <xdr:colOff>200024</xdr:colOff>
      <xdr:row>274</xdr:row>
      <xdr:rowOff>447675</xdr:rowOff>
    </xdr:to>
    <xdr:pic>
      <xdr:nvPicPr>
        <xdr:cNvPr id="98" name="Image 97">
          <a:extLst>
            <a:ext uri="{FF2B5EF4-FFF2-40B4-BE49-F238E27FC236}">
              <a16:creationId xmlns:a16="http://schemas.microsoft.com/office/drawing/2014/main" id="{FB85E6A7-2C0A-41DA-9D5F-8742C80ADD1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14375" y="111471075"/>
          <a:ext cx="1095374"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466725</xdr:colOff>
      <xdr:row>288</xdr:row>
      <xdr:rowOff>0</xdr:rowOff>
    </xdr:from>
    <xdr:to>
      <xdr:col>3</xdr:col>
      <xdr:colOff>200024</xdr:colOff>
      <xdr:row>288</xdr:row>
      <xdr:rowOff>457200</xdr:rowOff>
    </xdr:to>
    <xdr:pic>
      <xdr:nvPicPr>
        <xdr:cNvPr id="99" name="Image 98">
          <a:extLst>
            <a:ext uri="{FF2B5EF4-FFF2-40B4-BE49-F238E27FC236}">
              <a16:creationId xmlns:a16="http://schemas.microsoft.com/office/drawing/2014/main" id="{074CA433-8A9E-4DF1-956B-74A6556433F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14375" y="118148100"/>
          <a:ext cx="1095374"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255</xdr:row>
      <xdr:rowOff>304800</xdr:rowOff>
    </xdr:from>
    <xdr:to>
      <xdr:col>3</xdr:col>
      <xdr:colOff>295275</xdr:colOff>
      <xdr:row>257</xdr:row>
      <xdr:rowOff>152400</xdr:rowOff>
    </xdr:to>
    <xdr:pic>
      <xdr:nvPicPr>
        <xdr:cNvPr id="100" name="Image 99" descr="Résultat d’images pour Drapeau taiwan Rond PNG">
          <a:extLst>
            <a:ext uri="{FF2B5EF4-FFF2-40B4-BE49-F238E27FC236}">
              <a16:creationId xmlns:a16="http://schemas.microsoft.com/office/drawing/2014/main" id="{8CF9D579-DD84-417C-B116-A2CB3D1D8CFC}"/>
            </a:ext>
          </a:extLst>
        </xdr:cNvPr>
        <xdr:cNvPicPr>
          <a:picLocks noChangeAspect="1" noChangeArrowheads="1"/>
        </xdr:cNvPicPr>
      </xdr:nvPicPr>
      <xdr:blipFill>
        <a:blip xmlns:r="http://schemas.openxmlformats.org/officeDocument/2006/relationships" r:embed="rId1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19125" y="102736650"/>
          <a:ext cx="128587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259</xdr:row>
      <xdr:rowOff>304800</xdr:rowOff>
    </xdr:from>
    <xdr:to>
      <xdr:col>3</xdr:col>
      <xdr:colOff>295275</xdr:colOff>
      <xdr:row>261</xdr:row>
      <xdr:rowOff>152400</xdr:rowOff>
    </xdr:to>
    <xdr:pic>
      <xdr:nvPicPr>
        <xdr:cNvPr id="101" name="Image 100" descr="Résultat d’images pour Drapeau taiwan Rond PNG">
          <a:extLst>
            <a:ext uri="{FF2B5EF4-FFF2-40B4-BE49-F238E27FC236}">
              <a16:creationId xmlns:a16="http://schemas.microsoft.com/office/drawing/2014/main" id="{BD829122-826E-4708-9AE4-22B0554F6AB2}"/>
            </a:ext>
          </a:extLst>
        </xdr:cNvPr>
        <xdr:cNvPicPr>
          <a:picLocks noChangeAspect="1" noChangeArrowheads="1"/>
        </xdr:cNvPicPr>
      </xdr:nvPicPr>
      <xdr:blipFill>
        <a:blip xmlns:r="http://schemas.openxmlformats.org/officeDocument/2006/relationships" r:embed="rId1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19125" y="104641650"/>
          <a:ext cx="128587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260</xdr:row>
      <xdr:rowOff>314325</xdr:rowOff>
    </xdr:from>
    <xdr:to>
      <xdr:col>3</xdr:col>
      <xdr:colOff>295275</xdr:colOff>
      <xdr:row>262</xdr:row>
      <xdr:rowOff>161925</xdr:rowOff>
    </xdr:to>
    <xdr:pic>
      <xdr:nvPicPr>
        <xdr:cNvPr id="102" name="Image 101" descr="Résultat d’images pour Drapeau taiwan Rond PNG">
          <a:extLst>
            <a:ext uri="{FF2B5EF4-FFF2-40B4-BE49-F238E27FC236}">
              <a16:creationId xmlns:a16="http://schemas.microsoft.com/office/drawing/2014/main" id="{698C0201-F909-42AD-8A9F-74FA713B74A6}"/>
            </a:ext>
          </a:extLst>
        </xdr:cNvPr>
        <xdr:cNvPicPr>
          <a:picLocks noChangeAspect="1" noChangeArrowheads="1"/>
        </xdr:cNvPicPr>
      </xdr:nvPicPr>
      <xdr:blipFill>
        <a:blip xmlns:r="http://schemas.openxmlformats.org/officeDocument/2006/relationships" r:embed="rId1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19125" y="105127425"/>
          <a:ext cx="128587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274</xdr:row>
      <xdr:rowOff>304800</xdr:rowOff>
    </xdr:from>
    <xdr:to>
      <xdr:col>3</xdr:col>
      <xdr:colOff>295275</xdr:colOff>
      <xdr:row>276</xdr:row>
      <xdr:rowOff>152400</xdr:rowOff>
    </xdr:to>
    <xdr:pic>
      <xdr:nvPicPr>
        <xdr:cNvPr id="103" name="Image 102" descr="Résultat d’images pour Drapeau taiwan Rond PNG">
          <a:extLst>
            <a:ext uri="{FF2B5EF4-FFF2-40B4-BE49-F238E27FC236}">
              <a16:creationId xmlns:a16="http://schemas.microsoft.com/office/drawing/2014/main" id="{0A1BB09A-EBF3-4D57-9AED-709C024D009E}"/>
            </a:ext>
          </a:extLst>
        </xdr:cNvPr>
        <xdr:cNvPicPr>
          <a:picLocks noChangeAspect="1" noChangeArrowheads="1"/>
        </xdr:cNvPicPr>
      </xdr:nvPicPr>
      <xdr:blipFill>
        <a:blip xmlns:r="http://schemas.openxmlformats.org/officeDocument/2006/relationships" r:embed="rId1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19125" y="111785400"/>
          <a:ext cx="128587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504825</xdr:colOff>
      <xdr:row>257</xdr:row>
      <xdr:rowOff>466725</xdr:rowOff>
    </xdr:from>
    <xdr:to>
      <xdr:col>3</xdr:col>
      <xdr:colOff>161925</xdr:colOff>
      <xdr:row>258</xdr:row>
      <xdr:rowOff>455294</xdr:rowOff>
    </xdr:to>
    <xdr:pic>
      <xdr:nvPicPr>
        <xdr:cNvPr id="104" name="Image 103">
          <a:extLst>
            <a:ext uri="{FF2B5EF4-FFF2-40B4-BE49-F238E27FC236}">
              <a16:creationId xmlns:a16="http://schemas.microsoft.com/office/drawing/2014/main" id="{8B4C6AF0-C8FD-4F76-9728-00633D7F5C1F}"/>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52475" y="103851075"/>
          <a:ext cx="1019175" cy="46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262</xdr:row>
      <xdr:rowOff>0</xdr:rowOff>
    </xdr:from>
    <xdr:to>
      <xdr:col>3</xdr:col>
      <xdr:colOff>1</xdr:colOff>
      <xdr:row>262</xdr:row>
      <xdr:rowOff>438150</xdr:rowOff>
    </xdr:to>
    <xdr:pic>
      <xdr:nvPicPr>
        <xdr:cNvPr id="105" name="Image 104" descr="Résultat d’images pour Drapeau malaisie rond">
          <a:extLst>
            <a:ext uri="{FF2B5EF4-FFF2-40B4-BE49-F238E27FC236}">
              <a16:creationId xmlns:a16="http://schemas.microsoft.com/office/drawing/2014/main" id="{0BAAAA69-2402-4A41-B0C8-FF4DFD8CF1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895350" y="105765600"/>
          <a:ext cx="71437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638174</xdr:colOff>
      <xdr:row>273</xdr:row>
      <xdr:rowOff>0</xdr:rowOff>
    </xdr:from>
    <xdr:to>
      <xdr:col>3</xdr:col>
      <xdr:colOff>28574</xdr:colOff>
      <xdr:row>273</xdr:row>
      <xdr:rowOff>438150</xdr:rowOff>
    </xdr:to>
    <xdr:pic>
      <xdr:nvPicPr>
        <xdr:cNvPr id="106" name="Image 105" descr="Résultat d’images pour Drapeau malaisie rond">
          <a:extLst>
            <a:ext uri="{FF2B5EF4-FFF2-40B4-BE49-F238E27FC236}">
              <a16:creationId xmlns:a16="http://schemas.microsoft.com/office/drawing/2014/main" id="{5DED1FE0-A24A-4A8F-917B-60650D023EAC}"/>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885824" y="111004350"/>
          <a:ext cx="75247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291</xdr:row>
      <xdr:rowOff>0</xdr:rowOff>
    </xdr:from>
    <xdr:to>
      <xdr:col>3</xdr:col>
      <xdr:colOff>1</xdr:colOff>
      <xdr:row>291</xdr:row>
      <xdr:rowOff>438150</xdr:rowOff>
    </xdr:to>
    <xdr:pic>
      <xdr:nvPicPr>
        <xdr:cNvPr id="107" name="Image 106" descr="Résultat d’images pour Drapeau malaisie rond">
          <a:extLst>
            <a:ext uri="{FF2B5EF4-FFF2-40B4-BE49-F238E27FC236}">
              <a16:creationId xmlns:a16="http://schemas.microsoft.com/office/drawing/2014/main" id="{7BBCB0CF-94D5-4F1B-AF8E-61C4497AD268}"/>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895350" y="119576850"/>
          <a:ext cx="71437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292</xdr:row>
      <xdr:rowOff>0</xdr:rowOff>
    </xdr:from>
    <xdr:to>
      <xdr:col>3</xdr:col>
      <xdr:colOff>1</xdr:colOff>
      <xdr:row>292</xdr:row>
      <xdr:rowOff>438150</xdr:rowOff>
    </xdr:to>
    <xdr:pic>
      <xdr:nvPicPr>
        <xdr:cNvPr id="108" name="Image 107" descr="Résultat d’images pour Drapeau malaisie rond">
          <a:extLst>
            <a:ext uri="{FF2B5EF4-FFF2-40B4-BE49-F238E27FC236}">
              <a16:creationId xmlns:a16="http://schemas.microsoft.com/office/drawing/2014/main" id="{25C0D9DD-9A63-42C7-8738-71785207EAF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895350" y="120053100"/>
          <a:ext cx="71437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619125</xdr:colOff>
      <xdr:row>262</xdr:row>
      <xdr:rowOff>466725</xdr:rowOff>
    </xdr:from>
    <xdr:to>
      <xdr:col>3</xdr:col>
      <xdr:colOff>47626</xdr:colOff>
      <xdr:row>263</xdr:row>
      <xdr:rowOff>447676</xdr:rowOff>
    </xdr:to>
    <xdr:pic>
      <xdr:nvPicPr>
        <xdr:cNvPr id="109" name="Image 108" descr="150+ Drawing Of A Japanese Flag Stock Photos, Pictures &amp; Royalty-Free ...">
          <a:extLst>
            <a:ext uri="{FF2B5EF4-FFF2-40B4-BE49-F238E27FC236}">
              <a16:creationId xmlns:a16="http://schemas.microsoft.com/office/drawing/2014/main" id="{413FFBD2-6A71-49D4-9F64-8EBE5474FF38}"/>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66775" y="106232325"/>
          <a:ext cx="790576" cy="457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609600</xdr:colOff>
      <xdr:row>278</xdr:row>
      <xdr:rowOff>457200</xdr:rowOff>
    </xdr:from>
    <xdr:to>
      <xdr:col>3</xdr:col>
      <xdr:colOff>38101</xdr:colOff>
      <xdr:row>279</xdr:row>
      <xdr:rowOff>438151</xdr:rowOff>
    </xdr:to>
    <xdr:pic>
      <xdr:nvPicPr>
        <xdr:cNvPr id="110" name="Image 109" descr="150+ Drawing Of A Japanese Flag Stock Photos, Pictures &amp; Royalty-Free ...">
          <a:extLst>
            <a:ext uri="{FF2B5EF4-FFF2-40B4-BE49-F238E27FC236}">
              <a16:creationId xmlns:a16="http://schemas.microsoft.com/office/drawing/2014/main" id="{28DAAC53-3803-452C-95FF-A36A8088EF5C}"/>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57250" y="113842800"/>
          <a:ext cx="790576" cy="457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600075</xdr:colOff>
      <xdr:row>288</xdr:row>
      <xdr:rowOff>457200</xdr:rowOff>
    </xdr:from>
    <xdr:to>
      <xdr:col>3</xdr:col>
      <xdr:colOff>28576</xdr:colOff>
      <xdr:row>289</xdr:row>
      <xdr:rowOff>438151</xdr:rowOff>
    </xdr:to>
    <xdr:pic>
      <xdr:nvPicPr>
        <xdr:cNvPr id="111" name="Image 110" descr="150+ Drawing Of A Japanese Flag Stock Photos, Pictures &amp; Royalty-Free ...">
          <a:extLst>
            <a:ext uri="{FF2B5EF4-FFF2-40B4-BE49-F238E27FC236}">
              <a16:creationId xmlns:a16="http://schemas.microsoft.com/office/drawing/2014/main" id="{85982306-5508-43AD-A578-D8280B2DC8C9}"/>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47725" y="118605300"/>
          <a:ext cx="790576" cy="457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600075</xdr:colOff>
      <xdr:row>297</xdr:row>
      <xdr:rowOff>466725</xdr:rowOff>
    </xdr:from>
    <xdr:to>
      <xdr:col>3</xdr:col>
      <xdr:colOff>28576</xdr:colOff>
      <xdr:row>298</xdr:row>
      <xdr:rowOff>447676</xdr:rowOff>
    </xdr:to>
    <xdr:pic>
      <xdr:nvPicPr>
        <xdr:cNvPr id="112" name="Image 111" descr="150+ Drawing Of A Japanese Flag Stock Photos, Pictures &amp; Royalty-Free ...">
          <a:extLst>
            <a:ext uri="{FF2B5EF4-FFF2-40B4-BE49-F238E27FC236}">
              <a16:creationId xmlns:a16="http://schemas.microsoft.com/office/drawing/2014/main" id="{7875C814-7B38-4C06-B532-C66339292057}"/>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47725" y="122901075"/>
          <a:ext cx="790576" cy="457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609600</xdr:colOff>
      <xdr:row>264</xdr:row>
      <xdr:rowOff>466725</xdr:rowOff>
    </xdr:from>
    <xdr:to>
      <xdr:col>3</xdr:col>
      <xdr:colOff>57151</xdr:colOff>
      <xdr:row>265</xdr:row>
      <xdr:rowOff>457200</xdr:rowOff>
    </xdr:to>
    <xdr:pic>
      <xdr:nvPicPr>
        <xdr:cNvPr id="113" name="Image 112" descr="Résultat d’images pour Drapeau singapour rond">
          <a:extLst>
            <a:ext uri="{FF2B5EF4-FFF2-40B4-BE49-F238E27FC236}">
              <a16:creationId xmlns:a16="http://schemas.microsoft.com/office/drawing/2014/main" id="{32231973-292D-4327-A22F-6B5856D389C8}"/>
            </a:ext>
          </a:extLst>
        </xdr:cNvPr>
        <xdr:cNvPicPr>
          <a:picLocks noChangeAspect="1" noChangeArrowheads="1"/>
        </xdr:cNvPicPr>
      </xdr:nvPicPr>
      <xdr:blipFill>
        <a:blip xmlns:r="http://schemas.openxmlformats.org/officeDocument/2006/relationships" r:embed="rId14"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57250" y="107184825"/>
          <a:ext cx="809626"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495300</xdr:colOff>
      <xdr:row>266</xdr:row>
      <xdr:rowOff>0</xdr:rowOff>
    </xdr:from>
    <xdr:to>
      <xdr:col>3</xdr:col>
      <xdr:colOff>161925</xdr:colOff>
      <xdr:row>266</xdr:row>
      <xdr:rowOff>457199</xdr:rowOff>
    </xdr:to>
    <xdr:pic>
      <xdr:nvPicPr>
        <xdr:cNvPr id="114" name="Image 113">
          <a:extLst>
            <a:ext uri="{FF2B5EF4-FFF2-40B4-BE49-F238E27FC236}">
              <a16:creationId xmlns:a16="http://schemas.microsoft.com/office/drawing/2014/main" id="{2D79BBE4-C15F-415B-91CD-224EC5DA30F7}"/>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42950" y="107670600"/>
          <a:ext cx="1028700" cy="457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485775</xdr:colOff>
      <xdr:row>271</xdr:row>
      <xdr:rowOff>466725</xdr:rowOff>
    </xdr:from>
    <xdr:to>
      <xdr:col>3</xdr:col>
      <xdr:colOff>152400</xdr:colOff>
      <xdr:row>272</xdr:row>
      <xdr:rowOff>447674</xdr:rowOff>
    </xdr:to>
    <xdr:pic>
      <xdr:nvPicPr>
        <xdr:cNvPr id="115" name="Image 114">
          <a:extLst>
            <a:ext uri="{FF2B5EF4-FFF2-40B4-BE49-F238E27FC236}">
              <a16:creationId xmlns:a16="http://schemas.microsoft.com/office/drawing/2014/main" id="{9683F0ED-6C58-4949-A6B5-27C47B4B6B74}"/>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33425" y="110518575"/>
          <a:ext cx="1028700" cy="457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267</xdr:row>
      <xdr:rowOff>0</xdr:rowOff>
    </xdr:from>
    <xdr:to>
      <xdr:col>3</xdr:col>
      <xdr:colOff>0</xdr:colOff>
      <xdr:row>268</xdr:row>
      <xdr:rowOff>0</xdr:rowOff>
    </xdr:to>
    <xdr:pic>
      <xdr:nvPicPr>
        <xdr:cNvPr id="116" name="Image 115" descr="Résultat d’images pour Drapeau usa Rond PNG">
          <a:extLst>
            <a:ext uri="{FF2B5EF4-FFF2-40B4-BE49-F238E27FC236}">
              <a16:creationId xmlns:a16="http://schemas.microsoft.com/office/drawing/2014/main" id="{17318F19-6422-4EB6-B56A-6F05FA13E587}"/>
            </a:ext>
          </a:extLst>
        </xdr:cNvPr>
        <xdr:cNvPicPr>
          <a:picLocks noChangeAspect="1" noChangeArrowheads="1"/>
        </xdr:cNvPicPr>
      </xdr:nvPicPr>
      <xdr:blipFill>
        <a:blip xmlns:r="http://schemas.openxmlformats.org/officeDocument/2006/relationships" r:embed="rId16" cstate="print">
          <a:clrChange>
            <a:clrFrom>
              <a:srgbClr val="EEEEEE"/>
            </a:clrFrom>
            <a:clrTo>
              <a:srgbClr val="EEEEEE">
                <a:alpha val="0"/>
              </a:srgbClr>
            </a:clrTo>
          </a:clrChange>
          <a:extLst>
            <a:ext uri="{28A0092B-C50C-407E-A947-70E740481C1C}">
              <a14:useLocalDpi xmlns:a14="http://schemas.microsoft.com/office/drawing/2010/main" val="0"/>
            </a:ext>
          </a:extLst>
        </a:blip>
        <a:srcRect/>
        <a:stretch>
          <a:fillRect/>
        </a:stretch>
      </xdr:blipFill>
      <xdr:spPr bwMode="auto">
        <a:xfrm>
          <a:off x="895350" y="108146850"/>
          <a:ext cx="71437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296</xdr:row>
      <xdr:rowOff>0</xdr:rowOff>
    </xdr:from>
    <xdr:to>
      <xdr:col>3</xdr:col>
      <xdr:colOff>0</xdr:colOff>
      <xdr:row>297</xdr:row>
      <xdr:rowOff>0</xdr:rowOff>
    </xdr:to>
    <xdr:pic>
      <xdr:nvPicPr>
        <xdr:cNvPr id="117" name="Image 116" descr="Résultat d’images pour Drapeau usa Rond PNG">
          <a:extLst>
            <a:ext uri="{FF2B5EF4-FFF2-40B4-BE49-F238E27FC236}">
              <a16:creationId xmlns:a16="http://schemas.microsoft.com/office/drawing/2014/main" id="{63F93EBA-0075-4E77-BB7B-FDF738784C35}"/>
            </a:ext>
          </a:extLst>
        </xdr:cNvPr>
        <xdr:cNvPicPr>
          <a:picLocks noChangeAspect="1" noChangeArrowheads="1"/>
        </xdr:cNvPicPr>
      </xdr:nvPicPr>
      <xdr:blipFill>
        <a:blip xmlns:r="http://schemas.openxmlformats.org/officeDocument/2006/relationships" r:embed="rId16" cstate="print">
          <a:clrChange>
            <a:clrFrom>
              <a:srgbClr val="EEEEEE"/>
            </a:clrFrom>
            <a:clrTo>
              <a:srgbClr val="EEEEEE">
                <a:alpha val="0"/>
              </a:srgbClr>
            </a:clrTo>
          </a:clrChange>
          <a:extLst>
            <a:ext uri="{28A0092B-C50C-407E-A947-70E740481C1C}">
              <a14:useLocalDpi xmlns:a14="http://schemas.microsoft.com/office/drawing/2010/main" val="0"/>
            </a:ext>
          </a:extLst>
        </a:blip>
        <a:srcRect/>
        <a:stretch>
          <a:fillRect/>
        </a:stretch>
      </xdr:blipFill>
      <xdr:spPr bwMode="auto">
        <a:xfrm>
          <a:off x="895350" y="121958100"/>
          <a:ext cx="71437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299</xdr:row>
      <xdr:rowOff>0</xdr:rowOff>
    </xdr:from>
    <xdr:to>
      <xdr:col>3</xdr:col>
      <xdr:colOff>0</xdr:colOff>
      <xdr:row>300</xdr:row>
      <xdr:rowOff>0</xdr:rowOff>
    </xdr:to>
    <xdr:pic>
      <xdr:nvPicPr>
        <xdr:cNvPr id="118" name="Image 117" descr="Résultat d’images pour Drapeau usa Rond PNG">
          <a:extLst>
            <a:ext uri="{FF2B5EF4-FFF2-40B4-BE49-F238E27FC236}">
              <a16:creationId xmlns:a16="http://schemas.microsoft.com/office/drawing/2014/main" id="{F2FC8838-9825-41F4-88EA-BDFE27BB71F4}"/>
            </a:ext>
          </a:extLst>
        </xdr:cNvPr>
        <xdr:cNvPicPr>
          <a:picLocks noChangeAspect="1" noChangeArrowheads="1"/>
        </xdr:cNvPicPr>
      </xdr:nvPicPr>
      <xdr:blipFill>
        <a:blip xmlns:r="http://schemas.openxmlformats.org/officeDocument/2006/relationships" r:embed="rId16" cstate="print">
          <a:clrChange>
            <a:clrFrom>
              <a:srgbClr val="EEEEEE"/>
            </a:clrFrom>
            <a:clrTo>
              <a:srgbClr val="EEEEEE">
                <a:alpha val="0"/>
              </a:srgbClr>
            </a:clrTo>
          </a:clrChange>
          <a:extLst>
            <a:ext uri="{28A0092B-C50C-407E-A947-70E740481C1C}">
              <a14:useLocalDpi xmlns:a14="http://schemas.microsoft.com/office/drawing/2010/main" val="0"/>
            </a:ext>
          </a:extLst>
        </a:blip>
        <a:srcRect/>
        <a:stretch>
          <a:fillRect/>
        </a:stretch>
      </xdr:blipFill>
      <xdr:spPr bwMode="auto">
        <a:xfrm>
          <a:off x="895350" y="123386850"/>
          <a:ext cx="71437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307</xdr:row>
      <xdr:rowOff>0</xdr:rowOff>
    </xdr:from>
    <xdr:to>
      <xdr:col>3</xdr:col>
      <xdr:colOff>0</xdr:colOff>
      <xdr:row>308</xdr:row>
      <xdr:rowOff>0</xdr:rowOff>
    </xdr:to>
    <xdr:pic>
      <xdr:nvPicPr>
        <xdr:cNvPr id="119" name="Image 118" descr="Résultat d’images pour Drapeau usa Rond PNG">
          <a:extLst>
            <a:ext uri="{FF2B5EF4-FFF2-40B4-BE49-F238E27FC236}">
              <a16:creationId xmlns:a16="http://schemas.microsoft.com/office/drawing/2014/main" id="{28EA8899-C359-4E0F-B7E0-675099ED5E58}"/>
            </a:ext>
          </a:extLst>
        </xdr:cNvPr>
        <xdr:cNvPicPr>
          <a:picLocks noChangeAspect="1" noChangeArrowheads="1"/>
        </xdr:cNvPicPr>
      </xdr:nvPicPr>
      <xdr:blipFill>
        <a:blip xmlns:r="http://schemas.openxmlformats.org/officeDocument/2006/relationships" r:embed="rId16" cstate="print">
          <a:clrChange>
            <a:clrFrom>
              <a:srgbClr val="EEEEEE"/>
            </a:clrFrom>
            <a:clrTo>
              <a:srgbClr val="EEEEEE">
                <a:alpha val="0"/>
              </a:srgbClr>
            </a:clrTo>
          </a:clrChange>
          <a:extLst>
            <a:ext uri="{28A0092B-C50C-407E-A947-70E740481C1C}">
              <a14:useLocalDpi xmlns:a14="http://schemas.microsoft.com/office/drawing/2010/main" val="0"/>
            </a:ext>
          </a:extLst>
        </a:blip>
        <a:srcRect/>
        <a:stretch>
          <a:fillRect/>
        </a:stretch>
      </xdr:blipFill>
      <xdr:spPr bwMode="auto">
        <a:xfrm>
          <a:off x="895350" y="127196850"/>
          <a:ext cx="71437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271</xdr:row>
      <xdr:rowOff>0</xdr:rowOff>
    </xdr:from>
    <xdr:to>
      <xdr:col>2</xdr:col>
      <xdr:colOff>708660</xdr:colOff>
      <xdr:row>271</xdr:row>
      <xdr:rowOff>428625</xdr:rowOff>
    </xdr:to>
    <xdr:pic>
      <xdr:nvPicPr>
        <xdr:cNvPr id="120" name="Image 119" descr="Résultat d’images pour Drapeau philippines rond">
          <a:extLst>
            <a:ext uri="{FF2B5EF4-FFF2-40B4-BE49-F238E27FC236}">
              <a16:creationId xmlns:a16="http://schemas.microsoft.com/office/drawing/2014/main" id="{998AD8F9-4DAB-49D9-83E4-74CB8EE44063}"/>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95350" y="110051850"/>
          <a:ext cx="70866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476250</xdr:colOff>
      <xdr:row>276</xdr:row>
      <xdr:rowOff>19050</xdr:rowOff>
    </xdr:from>
    <xdr:to>
      <xdr:col>3</xdr:col>
      <xdr:colOff>171451</xdr:colOff>
      <xdr:row>277</xdr:row>
      <xdr:rowOff>0</xdr:rowOff>
    </xdr:to>
    <xdr:pic>
      <xdr:nvPicPr>
        <xdr:cNvPr id="121" name="Image 120">
          <a:extLst>
            <a:ext uri="{FF2B5EF4-FFF2-40B4-BE49-F238E27FC236}">
              <a16:creationId xmlns:a16="http://schemas.microsoft.com/office/drawing/2014/main" id="{F245F201-7D22-4280-BC14-F38A263C7F75}"/>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23900" y="112452150"/>
          <a:ext cx="1057276"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485775</xdr:colOff>
      <xdr:row>277</xdr:row>
      <xdr:rowOff>0</xdr:rowOff>
    </xdr:from>
    <xdr:to>
      <xdr:col>3</xdr:col>
      <xdr:colOff>180976</xdr:colOff>
      <xdr:row>277</xdr:row>
      <xdr:rowOff>457200</xdr:rowOff>
    </xdr:to>
    <xdr:pic>
      <xdr:nvPicPr>
        <xdr:cNvPr id="122" name="Image 121">
          <a:extLst>
            <a:ext uri="{FF2B5EF4-FFF2-40B4-BE49-F238E27FC236}">
              <a16:creationId xmlns:a16="http://schemas.microsoft.com/office/drawing/2014/main" id="{E0EED553-3CE6-4A6E-B536-F0253C9CFFDE}"/>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33425" y="112909350"/>
          <a:ext cx="1057276"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485775</xdr:colOff>
      <xdr:row>293</xdr:row>
      <xdr:rowOff>0</xdr:rowOff>
    </xdr:from>
    <xdr:to>
      <xdr:col>3</xdr:col>
      <xdr:colOff>180976</xdr:colOff>
      <xdr:row>293</xdr:row>
      <xdr:rowOff>457200</xdr:rowOff>
    </xdr:to>
    <xdr:pic>
      <xdr:nvPicPr>
        <xdr:cNvPr id="123" name="Image 122">
          <a:extLst>
            <a:ext uri="{FF2B5EF4-FFF2-40B4-BE49-F238E27FC236}">
              <a16:creationId xmlns:a16="http://schemas.microsoft.com/office/drawing/2014/main" id="{743F8DA6-310A-4277-AD59-BFFACE0E1B5E}"/>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33425" y="120529350"/>
          <a:ext cx="1057276"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485775</xdr:colOff>
      <xdr:row>297</xdr:row>
      <xdr:rowOff>0</xdr:rowOff>
    </xdr:from>
    <xdr:to>
      <xdr:col>3</xdr:col>
      <xdr:colOff>180976</xdr:colOff>
      <xdr:row>297</xdr:row>
      <xdr:rowOff>457200</xdr:rowOff>
    </xdr:to>
    <xdr:pic>
      <xdr:nvPicPr>
        <xdr:cNvPr id="124" name="Image 123">
          <a:extLst>
            <a:ext uri="{FF2B5EF4-FFF2-40B4-BE49-F238E27FC236}">
              <a16:creationId xmlns:a16="http://schemas.microsoft.com/office/drawing/2014/main" id="{3F6CF5C9-F3B4-4470-B85F-A689EABC23D5}"/>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33425" y="122434350"/>
          <a:ext cx="1057276"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514350</xdr:colOff>
      <xdr:row>278</xdr:row>
      <xdr:rowOff>1</xdr:rowOff>
    </xdr:from>
    <xdr:to>
      <xdr:col>3</xdr:col>
      <xdr:colOff>171450</xdr:colOff>
      <xdr:row>278</xdr:row>
      <xdr:rowOff>438151</xdr:rowOff>
    </xdr:to>
    <xdr:pic>
      <xdr:nvPicPr>
        <xdr:cNvPr id="125" name="Image 124">
          <a:extLst>
            <a:ext uri="{FF2B5EF4-FFF2-40B4-BE49-F238E27FC236}">
              <a16:creationId xmlns:a16="http://schemas.microsoft.com/office/drawing/2014/main" id="{556B1579-306C-4607-B569-4FDD6DDAC3C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62000" y="113385601"/>
          <a:ext cx="101917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514350</xdr:colOff>
      <xdr:row>290</xdr:row>
      <xdr:rowOff>0</xdr:rowOff>
    </xdr:from>
    <xdr:to>
      <xdr:col>3</xdr:col>
      <xdr:colOff>171450</xdr:colOff>
      <xdr:row>290</xdr:row>
      <xdr:rowOff>438150</xdr:rowOff>
    </xdr:to>
    <xdr:pic>
      <xdr:nvPicPr>
        <xdr:cNvPr id="126" name="Image 125">
          <a:extLst>
            <a:ext uri="{FF2B5EF4-FFF2-40B4-BE49-F238E27FC236}">
              <a16:creationId xmlns:a16="http://schemas.microsoft.com/office/drawing/2014/main" id="{26C1124D-710B-4202-A874-0AC8B0B5C3AA}"/>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62000" y="119100600"/>
          <a:ext cx="101917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476250</xdr:colOff>
      <xdr:row>280</xdr:row>
      <xdr:rowOff>1</xdr:rowOff>
    </xdr:from>
    <xdr:to>
      <xdr:col>3</xdr:col>
      <xdr:colOff>161925</xdr:colOff>
      <xdr:row>280</xdr:row>
      <xdr:rowOff>457201</xdr:rowOff>
    </xdr:to>
    <xdr:pic>
      <xdr:nvPicPr>
        <xdr:cNvPr id="127" name="Image 126">
          <a:extLst>
            <a:ext uri="{FF2B5EF4-FFF2-40B4-BE49-F238E27FC236}">
              <a16:creationId xmlns:a16="http://schemas.microsoft.com/office/drawing/2014/main" id="{23298CDC-5C6C-48E8-8A7E-4360880121A4}"/>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723900" y="114338101"/>
          <a:ext cx="104775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495300</xdr:colOff>
      <xdr:row>301</xdr:row>
      <xdr:rowOff>466725</xdr:rowOff>
    </xdr:from>
    <xdr:to>
      <xdr:col>3</xdr:col>
      <xdr:colOff>180975</xdr:colOff>
      <xdr:row>302</xdr:row>
      <xdr:rowOff>447675</xdr:rowOff>
    </xdr:to>
    <xdr:pic>
      <xdr:nvPicPr>
        <xdr:cNvPr id="128" name="Image 127">
          <a:extLst>
            <a:ext uri="{FF2B5EF4-FFF2-40B4-BE49-F238E27FC236}">
              <a16:creationId xmlns:a16="http://schemas.microsoft.com/office/drawing/2014/main" id="{DB317BFD-9245-40A7-8BE9-B3B5572F9B08}"/>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742950" y="124806075"/>
          <a:ext cx="104775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466725</xdr:colOff>
      <xdr:row>280</xdr:row>
      <xdr:rowOff>361950</xdr:rowOff>
    </xdr:from>
    <xdr:to>
      <xdr:col>3</xdr:col>
      <xdr:colOff>190500</xdr:colOff>
      <xdr:row>282</xdr:row>
      <xdr:rowOff>72390</xdr:rowOff>
    </xdr:to>
    <xdr:pic>
      <xdr:nvPicPr>
        <xdr:cNvPr id="129" name="Image 128" descr="Résultat d’images pour Drapeau hong-kongrond">
          <a:extLst>
            <a:ext uri="{FF2B5EF4-FFF2-40B4-BE49-F238E27FC236}">
              <a16:creationId xmlns:a16="http://schemas.microsoft.com/office/drawing/2014/main" id="{253D8875-6CE3-42E8-8CFC-056991A9030B}"/>
            </a:ext>
          </a:extLst>
        </xdr:cNvPr>
        <xdr:cNvPicPr>
          <a:picLocks noChangeAspect="1" noChangeArrowheads="1"/>
        </xdr:cNvPicPr>
      </xdr:nvPicPr>
      <xdr:blipFill>
        <a:blip xmlns:r="http://schemas.openxmlformats.org/officeDocument/2006/relationships" r:embed="rId21"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14375" y="114700050"/>
          <a:ext cx="1085850" cy="662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466725</xdr:colOff>
      <xdr:row>300</xdr:row>
      <xdr:rowOff>352425</xdr:rowOff>
    </xdr:from>
    <xdr:to>
      <xdr:col>3</xdr:col>
      <xdr:colOff>190500</xdr:colOff>
      <xdr:row>302</xdr:row>
      <xdr:rowOff>62865</xdr:rowOff>
    </xdr:to>
    <xdr:pic>
      <xdr:nvPicPr>
        <xdr:cNvPr id="130" name="Image 129" descr="Résultat d’images pour Drapeau hong-kongrond">
          <a:extLst>
            <a:ext uri="{FF2B5EF4-FFF2-40B4-BE49-F238E27FC236}">
              <a16:creationId xmlns:a16="http://schemas.microsoft.com/office/drawing/2014/main" id="{83A1D4AC-2D1C-4DC9-A349-EF416833A397}"/>
            </a:ext>
          </a:extLst>
        </xdr:cNvPr>
        <xdr:cNvPicPr>
          <a:picLocks noChangeAspect="1" noChangeArrowheads="1"/>
        </xdr:cNvPicPr>
      </xdr:nvPicPr>
      <xdr:blipFill>
        <a:blip xmlns:r="http://schemas.openxmlformats.org/officeDocument/2006/relationships" r:embed="rId21"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14375" y="124215525"/>
          <a:ext cx="1085850" cy="662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466725</xdr:colOff>
      <xdr:row>303</xdr:row>
      <xdr:rowOff>361950</xdr:rowOff>
    </xdr:from>
    <xdr:to>
      <xdr:col>3</xdr:col>
      <xdr:colOff>190500</xdr:colOff>
      <xdr:row>305</xdr:row>
      <xdr:rowOff>72390</xdr:rowOff>
    </xdr:to>
    <xdr:pic>
      <xdr:nvPicPr>
        <xdr:cNvPr id="131" name="Image 130" descr="Résultat d’images pour Drapeau hong-kongrond">
          <a:extLst>
            <a:ext uri="{FF2B5EF4-FFF2-40B4-BE49-F238E27FC236}">
              <a16:creationId xmlns:a16="http://schemas.microsoft.com/office/drawing/2014/main" id="{E0C93B2E-A119-4EB0-8F9C-3F08DA771A86}"/>
            </a:ext>
          </a:extLst>
        </xdr:cNvPr>
        <xdr:cNvPicPr>
          <a:picLocks noChangeAspect="1" noChangeArrowheads="1"/>
        </xdr:cNvPicPr>
      </xdr:nvPicPr>
      <xdr:blipFill>
        <a:blip xmlns:r="http://schemas.openxmlformats.org/officeDocument/2006/relationships" r:embed="rId21"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14375" y="125653800"/>
          <a:ext cx="1085850" cy="662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466725</xdr:colOff>
      <xdr:row>308</xdr:row>
      <xdr:rowOff>361950</xdr:rowOff>
    </xdr:from>
    <xdr:to>
      <xdr:col>3</xdr:col>
      <xdr:colOff>190500</xdr:colOff>
      <xdr:row>310</xdr:row>
      <xdr:rowOff>72390</xdr:rowOff>
    </xdr:to>
    <xdr:pic>
      <xdr:nvPicPr>
        <xdr:cNvPr id="132" name="Image 131" descr="Résultat d’images pour Drapeau hong-kongrond">
          <a:extLst>
            <a:ext uri="{FF2B5EF4-FFF2-40B4-BE49-F238E27FC236}">
              <a16:creationId xmlns:a16="http://schemas.microsoft.com/office/drawing/2014/main" id="{DF234A68-9403-4182-AD00-00BE486F57F3}"/>
            </a:ext>
          </a:extLst>
        </xdr:cNvPr>
        <xdr:cNvPicPr>
          <a:picLocks noChangeAspect="1" noChangeArrowheads="1"/>
        </xdr:cNvPicPr>
      </xdr:nvPicPr>
      <xdr:blipFill>
        <a:blip xmlns:r="http://schemas.openxmlformats.org/officeDocument/2006/relationships" r:embed="rId21"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14375" y="128035050"/>
          <a:ext cx="1085850" cy="662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310</xdr:row>
      <xdr:rowOff>19050</xdr:rowOff>
    </xdr:from>
    <xdr:to>
      <xdr:col>3</xdr:col>
      <xdr:colOff>9525</xdr:colOff>
      <xdr:row>310</xdr:row>
      <xdr:rowOff>447675</xdr:rowOff>
    </xdr:to>
    <xdr:pic>
      <xdr:nvPicPr>
        <xdr:cNvPr id="133" name="Image 132">
          <a:extLst>
            <a:ext uri="{FF2B5EF4-FFF2-40B4-BE49-F238E27FC236}">
              <a16:creationId xmlns:a16="http://schemas.microsoft.com/office/drawing/2014/main" id="{1369B60E-2510-4F7E-8726-BA62A3113E0C}"/>
            </a:ext>
          </a:extLst>
        </xdr:cNvPr>
        <xdr:cNvPicPr>
          <a:picLocks noChangeAspect="1"/>
        </xdr:cNvPicPr>
      </xdr:nvPicPr>
      <xdr:blipFill>
        <a:blip xmlns:r="http://schemas.openxmlformats.org/officeDocument/2006/relationships" r:embed="rId22">
          <a:clrChange>
            <a:clrFrom>
              <a:srgbClr val="F1F1F1"/>
            </a:clrFrom>
            <a:clrTo>
              <a:srgbClr val="F1F1F1">
                <a:alpha val="0"/>
              </a:srgbClr>
            </a:clrTo>
          </a:clrChange>
        </a:blip>
        <a:stretch>
          <a:fillRect/>
        </a:stretch>
      </xdr:blipFill>
      <xdr:spPr>
        <a:xfrm>
          <a:off x="904875" y="128644650"/>
          <a:ext cx="714375" cy="428625"/>
        </a:xfrm>
        <a:prstGeom prst="rect">
          <a:avLst/>
        </a:prstGeom>
      </xdr:spPr>
    </xdr:pic>
    <xdr:clientData/>
  </xdr:twoCellAnchor>
  <xdr:twoCellAnchor editAs="oneCell">
    <xdr:from>
      <xdr:col>2</xdr:col>
      <xdr:colOff>0</xdr:colOff>
      <xdr:row>308</xdr:row>
      <xdr:rowOff>0</xdr:rowOff>
    </xdr:from>
    <xdr:to>
      <xdr:col>3</xdr:col>
      <xdr:colOff>0</xdr:colOff>
      <xdr:row>308</xdr:row>
      <xdr:rowOff>428625</xdr:rowOff>
    </xdr:to>
    <xdr:pic>
      <xdr:nvPicPr>
        <xdr:cNvPr id="134" name="Image 133">
          <a:extLst>
            <a:ext uri="{FF2B5EF4-FFF2-40B4-BE49-F238E27FC236}">
              <a16:creationId xmlns:a16="http://schemas.microsoft.com/office/drawing/2014/main" id="{32DCAB2A-125E-4D90-8297-2881D232C8CC}"/>
            </a:ext>
          </a:extLst>
        </xdr:cNvPr>
        <xdr:cNvPicPr>
          <a:picLocks noChangeAspect="1"/>
        </xdr:cNvPicPr>
      </xdr:nvPicPr>
      <xdr:blipFill>
        <a:blip xmlns:r="http://schemas.openxmlformats.org/officeDocument/2006/relationships" r:embed="rId22">
          <a:clrChange>
            <a:clrFrom>
              <a:srgbClr val="F1F1F1"/>
            </a:clrFrom>
            <a:clrTo>
              <a:srgbClr val="F1F1F1">
                <a:alpha val="0"/>
              </a:srgbClr>
            </a:clrTo>
          </a:clrChange>
        </a:blip>
        <a:stretch>
          <a:fillRect/>
        </a:stretch>
      </xdr:blipFill>
      <xdr:spPr>
        <a:xfrm>
          <a:off x="895350" y="127673100"/>
          <a:ext cx="714375" cy="428625"/>
        </a:xfrm>
        <a:prstGeom prst="rect">
          <a:avLst/>
        </a:prstGeom>
      </xdr:spPr>
    </xdr:pic>
    <xdr:clientData/>
  </xdr:twoCellAnchor>
  <xdr:twoCellAnchor editAs="oneCell">
    <xdr:from>
      <xdr:col>2</xdr:col>
      <xdr:colOff>0</xdr:colOff>
      <xdr:row>305</xdr:row>
      <xdr:rowOff>0</xdr:rowOff>
    </xdr:from>
    <xdr:to>
      <xdr:col>3</xdr:col>
      <xdr:colOff>0</xdr:colOff>
      <xdr:row>305</xdr:row>
      <xdr:rowOff>428625</xdr:rowOff>
    </xdr:to>
    <xdr:pic>
      <xdr:nvPicPr>
        <xdr:cNvPr id="135" name="Image 134">
          <a:extLst>
            <a:ext uri="{FF2B5EF4-FFF2-40B4-BE49-F238E27FC236}">
              <a16:creationId xmlns:a16="http://schemas.microsoft.com/office/drawing/2014/main" id="{C228D105-E88B-4513-9BD0-3C2173209E15}"/>
            </a:ext>
          </a:extLst>
        </xdr:cNvPr>
        <xdr:cNvPicPr>
          <a:picLocks noChangeAspect="1"/>
        </xdr:cNvPicPr>
      </xdr:nvPicPr>
      <xdr:blipFill>
        <a:blip xmlns:r="http://schemas.openxmlformats.org/officeDocument/2006/relationships" r:embed="rId22">
          <a:clrChange>
            <a:clrFrom>
              <a:srgbClr val="F1F1F1"/>
            </a:clrFrom>
            <a:clrTo>
              <a:srgbClr val="F1F1F1">
                <a:alpha val="0"/>
              </a:srgbClr>
            </a:clrTo>
          </a:clrChange>
        </a:blip>
        <a:stretch>
          <a:fillRect/>
        </a:stretch>
      </xdr:blipFill>
      <xdr:spPr>
        <a:xfrm>
          <a:off x="895350" y="126244350"/>
          <a:ext cx="714375" cy="428625"/>
        </a:xfrm>
        <a:prstGeom prst="rect">
          <a:avLst/>
        </a:prstGeom>
      </xdr:spPr>
    </xdr:pic>
    <xdr:clientData/>
  </xdr:twoCellAnchor>
  <xdr:twoCellAnchor editAs="oneCell">
    <xdr:from>
      <xdr:col>2</xdr:col>
      <xdr:colOff>0</xdr:colOff>
      <xdr:row>312</xdr:row>
      <xdr:rowOff>0</xdr:rowOff>
    </xdr:from>
    <xdr:to>
      <xdr:col>3</xdr:col>
      <xdr:colOff>0</xdr:colOff>
      <xdr:row>312</xdr:row>
      <xdr:rowOff>428625</xdr:rowOff>
    </xdr:to>
    <xdr:pic>
      <xdr:nvPicPr>
        <xdr:cNvPr id="136" name="Image 135">
          <a:extLst>
            <a:ext uri="{FF2B5EF4-FFF2-40B4-BE49-F238E27FC236}">
              <a16:creationId xmlns:a16="http://schemas.microsoft.com/office/drawing/2014/main" id="{DCD2F9FF-CCFB-4DF7-82CF-FF1D2C684089}"/>
            </a:ext>
          </a:extLst>
        </xdr:cNvPr>
        <xdr:cNvPicPr>
          <a:picLocks noChangeAspect="1"/>
        </xdr:cNvPicPr>
      </xdr:nvPicPr>
      <xdr:blipFill>
        <a:blip xmlns:r="http://schemas.openxmlformats.org/officeDocument/2006/relationships" r:embed="rId22">
          <a:clrChange>
            <a:clrFrom>
              <a:srgbClr val="F1F1F1"/>
            </a:clrFrom>
            <a:clrTo>
              <a:srgbClr val="F1F1F1">
                <a:alpha val="0"/>
              </a:srgbClr>
            </a:clrTo>
          </a:clrChange>
        </a:blip>
        <a:stretch>
          <a:fillRect/>
        </a:stretch>
      </xdr:blipFill>
      <xdr:spPr>
        <a:xfrm>
          <a:off x="895350" y="129578100"/>
          <a:ext cx="714375" cy="428625"/>
        </a:xfrm>
        <a:prstGeom prst="rect">
          <a:avLst/>
        </a:prstGeom>
      </xdr:spPr>
    </xdr:pic>
    <xdr:clientData/>
  </xdr:twoCellAnchor>
  <xdr:twoCellAnchor editAs="oneCell">
    <xdr:from>
      <xdr:col>2</xdr:col>
      <xdr:colOff>0</xdr:colOff>
      <xdr:row>311</xdr:row>
      <xdr:rowOff>1</xdr:rowOff>
    </xdr:from>
    <xdr:to>
      <xdr:col>3</xdr:col>
      <xdr:colOff>47625</xdr:colOff>
      <xdr:row>312</xdr:row>
      <xdr:rowOff>19051</xdr:rowOff>
    </xdr:to>
    <xdr:pic>
      <xdr:nvPicPr>
        <xdr:cNvPr id="137" name="Image 136" descr="انواع ویزای برزیل * مدارک لازم جهت اخذ ویزا * دریافت وقت سفارت">
          <a:extLst>
            <a:ext uri="{FF2B5EF4-FFF2-40B4-BE49-F238E27FC236}">
              <a16:creationId xmlns:a16="http://schemas.microsoft.com/office/drawing/2014/main" id="{86DEBF39-FF93-446C-9B7B-DA11F74D41E6}"/>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895350" y="129101851"/>
          <a:ext cx="762000"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619124</xdr:colOff>
      <xdr:row>284</xdr:row>
      <xdr:rowOff>466724</xdr:rowOff>
    </xdr:from>
    <xdr:to>
      <xdr:col>3</xdr:col>
      <xdr:colOff>47624</xdr:colOff>
      <xdr:row>286</xdr:row>
      <xdr:rowOff>19049</xdr:rowOff>
    </xdr:to>
    <xdr:pic>
      <xdr:nvPicPr>
        <xdr:cNvPr id="138" name="Image 137" descr="انواع ویزای برزیل * مدارک لازم جهت اخذ ویزا * دریافت وقت سفارت">
          <a:extLst>
            <a:ext uri="{FF2B5EF4-FFF2-40B4-BE49-F238E27FC236}">
              <a16:creationId xmlns:a16="http://schemas.microsoft.com/office/drawing/2014/main" id="{1F213886-CF95-4DA3-A41B-EA7BF4BD60A6}"/>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866774" y="116709824"/>
          <a:ext cx="7905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504825</xdr:colOff>
      <xdr:row>282</xdr:row>
      <xdr:rowOff>466725</xdr:rowOff>
    </xdr:from>
    <xdr:to>
      <xdr:col>3</xdr:col>
      <xdr:colOff>152400</xdr:colOff>
      <xdr:row>283</xdr:row>
      <xdr:rowOff>455296</xdr:rowOff>
    </xdr:to>
    <xdr:pic>
      <xdr:nvPicPr>
        <xdr:cNvPr id="139" name="Image 138">
          <a:extLst>
            <a:ext uri="{FF2B5EF4-FFF2-40B4-BE49-F238E27FC236}">
              <a16:creationId xmlns:a16="http://schemas.microsoft.com/office/drawing/2014/main" id="{2F08B430-D73B-400E-851C-06D64FAA72CA}"/>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752475" y="115757325"/>
          <a:ext cx="1009650" cy="464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504825</xdr:colOff>
      <xdr:row>281</xdr:row>
      <xdr:rowOff>457200</xdr:rowOff>
    </xdr:from>
    <xdr:to>
      <xdr:col>3</xdr:col>
      <xdr:colOff>161925</xdr:colOff>
      <xdr:row>282</xdr:row>
      <xdr:rowOff>449580</xdr:rowOff>
    </xdr:to>
    <xdr:pic>
      <xdr:nvPicPr>
        <xdr:cNvPr id="140" name="Image 139" descr="Résultat d’images pour Drapeau macao rond">
          <a:extLst>
            <a:ext uri="{FF2B5EF4-FFF2-40B4-BE49-F238E27FC236}">
              <a16:creationId xmlns:a16="http://schemas.microsoft.com/office/drawing/2014/main" id="{F6BCB032-3043-4018-A7DC-08A25E5565B3}"/>
            </a:ext>
          </a:extLst>
        </xdr:cNvPr>
        <xdr:cNvPicPr>
          <a:picLocks noChangeAspect="1" noChangeArrowheads="1"/>
        </xdr:cNvPicPr>
      </xdr:nvPicPr>
      <xdr:blipFill>
        <a:blip xmlns:r="http://schemas.openxmlformats.org/officeDocument/2006/relationships" r:embed="rId25"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52475" y="115271550"/>
          <a:ext cx="1019175" cy="468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495300</xdr:colOff>
      <xdr:row>294</xdr:row>
      <xdr:rowOff>466725</xdr:rowOff>
    </xdr:from>
    <xdr:to>
      <xdr:col>3</xdr:col>
      <xdr:colOff>152400</xdr:colOff>
      <xdr:row>295</xdr:row>
      <xdr:rowOff>459105</xdr:rowOff>
    </xdr:to>
    <xdr:pic>
      <xdr:nvPicPr>
        <xdr:cNvPr id="141" name="Image 140" descr="Résultat d’images pour Drapeau macao rond">
          <a:extLst>
            <a:ext uri="{FF2B5EF4-FFF2-40B4-BE49-F238E27FC236}">
              <a16:creationId xmlns:a16="http://schemas.microsoft.com/office/drawing/2014/main" id="{FD578139-5205-4FA9-BE59-43FA14B369EC}"/>
            </a:ext>
          </a:extLst>
        </xdr:cNvPr>
        <xdr:cNvPicPr>
          <a:picLocks noChangeAspect="1" noChangeArrowheads="1"/>
        </xdr:cNvPicPr>
      </xdr:nvPicPr>
      <xdr:blipFill>
        <a:blip xmlns:r="http://schemas.openxmlformats.org/officeDocument/2006/relationships" r:embed="rId25"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42950" y="121472325"/>
          <a:ext cx="1019175" cy="468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495300</xdr:colOff>
      <xdr:row>302</xdr:row>
      <xdr:rowOff>466725</xdr:rowOff>
    </xdr:from>
    <xdr:to>
      <xdr:col>3</xdr:col>
      <xdr:colOff>152400</xdr:colOff>
      <xdr:row>303</xdr:row>
      <xdr:rowOff>459105</xdr:rowOff>
    </xdr:to>
    <xdr:pic>
      <xdr:nvPicPr>
        <xdr:cNvPr id="142" name="Image 141" descr="Résultat d’images pour Drapeau macao rond">
          <a:extLst>
            <a:ext uri="{FF2B5EF4-FFF2-40B4-BE49-F238E27FC236}">
              <a16:creationId xmlns:a16="http://schemas.microsoft.com/office/drawing/2014/main" id="{C8D7C4E9-EDFC-43FE-8E0F-9B3D304ED23C}"/>
            </a:ext>
          </a:extLst>
        </xdr:cNvPr>
        <xdr:cNvPicPr>
          <a:picLocks noChangeAspect="1" noChangeArrowheads="1"/>
        </xdr:cNvPicPr>
      </xdr:nvPicPr>
      <xdr:blipFill>
        <a:blip xmlns:r="http://schemas.openxmlformats.org/officeDocument/2006/relationships" r:embed="rId25"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42950" y="125282325"/>
          <a:ext cx="1019175" cy="468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284</xdr:row>
      <xdr:rowOff>9525</xdr:rowOff>
    </xdr:from>
    <xdr:to>
      <xdr:col>2</xdr:col>
      <xdr:colOff>706755</xdr:colOff>
      <xdr:row>284</xdr:row>
      <xdr:rowOff>438149</xdr:rowOff>
    </xdr:to>
    <xdr:pic>
      <xdr:nvPicPr>
        <xdr:cNvPr id="143" name="Image 142" descr="Résultat d’images pour Drapeau chine rond">
          <a:extLst>
            <a:ext uri="{FF2B5EF4-FFF2-40B4-BE49-F238E27FC236}">
              <a16:creationId xmlns:a16="http://schemas.microsoft.com/office/drawing/2014/main" id="{102D4151-4084-4DA3-836E-370E6941DFEF}"/>
            </a:ext>
          </a:extLst>
        </xdr:cNvPr>
        <xdr:cNvPicPr>
          <a:picLocks noChangeAspect="1" noChangeArrowheads="1"/>
        </xdr:cNvPicPr>
      </xdr:nvPicPr>
      <xdr:blipFill>
        <a:blip xmlns:r="http://schemas.openxmlformats.org/officeDocument/2006/relationships" r:embed="rId26"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923925" y="116252625"/>
          <a:ext cx="678180" cy="428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287</xdr:row>
      <xdr:rowOff>0</xdr:rowOff>
    </xdr:from>
    <xdr:to>
      <xdr:col>2</xdr:col>
      <xdr:colOff>704850</xdr:colOff>
      <xdr:row>287</xdr:row>
      <xdr:rowOff>428624</xdr:rowOff>
    </xdr:to>
    <xdr:pic>
      <xdr:nvPicPr>
        <xdr:cNvPr id="144" name="Image 143" descr="Résultat d’images pour Drapeau chine rond">
          <a:extLst>
            <a:ext uri="{FF2B5EF4-FFF2-40B4-BE49-F238E27FC236}">
              <a16:creationId xmlns:a16="http://schemas.microsoft.com/office/drawing/2014/main" id="{075841CD-1461-41EA-8744-BD2EB0B1D8FA}"/>
            </a:ext>
          </a:extLst>
        </xdr:cNvPr>
        <xdr:cNvPicPr>
          <a:picLocks noChangeAspect="1" noChangeArrowheads="1"/>
        </xdr:cNvPicPr>
      </xdr:nvPicPr>
      <xdr:blipFill>
        <a:blip xmlns:r="http://schemas.openxmlformats.org/officeDocument/2006/relationships" r:embed="rId27"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95350" y="117671850"/>
          <a:ext cx="704850" cy="428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300</xdr:row>
      <xdr:rowOff>0</xdr:rowOff>
    </xdr:from>
    <xdr:to>
      <xdr:col>3</xdr:col>
      <xdr:colOff>9525</xdr:colOff>
      <xdr:row>300</xdr:row>
      <xdr:rowOff>428624</xdr:rowOff>
    </xdr:to>
    <xdr:pic>
      <xdr:nvPicPr>
        <xdr:cNvPr id="145" name="Image 144" descr="Résultat d’images pour Drapeau chine rond">
          <a:extLst>
            <a:ext uri="{FF2B5EF4-FFF2-40B4-BE49-F238E27FC236}">
              <a16:creationId xmlns:a16="http://schemas.microsoft.com/office/drawing/2014/main" id="{7978B074-67E2-4D9E-9D46-8FDC61E496CC}"/>
            </a:ext>
          </a:extLst>
        </xdr:cNvPr>
        <xdr:cNvPicPr>
          <a:picLocks noChangeAspect="1" noChangeArrowheads="1"/>
        </xdr:cNvPicPr>
      </xdr:nvPicPr>
      <xdr:blipFill>
        <a:blip xmlns:r="http://schemas.openxmlformats.org/officeDocument/2006/relationships" r:embed="rId27"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95350" y="123863100"/>
          <a:ext cx="723900" cy="428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647699</xdr:colOff>
      <xdr:row>306</xdr:row>
      <xdr:rowOff>0</xdr:rowOff>
    </xdr:from>
    <xdr:to>
      <xdr:col>3</xdr:col>
      <xdr:colOff>19049</xdr:colOff>
      <xdr:row>306</xdr:row>
      <xdr:rowOff>428624</xdr:rowOff>
    </xdr:to>
    <xdr:pic>
      <xdr:nvPicPr>
        <xdr:cNvPr id="146" name="Image 145" descr="Résultat d’images pour Drapeau chine rond">
          <a:extLst>
            <a:ext uri="{FF2B5EF4-FFF2-40B4-BE49-F238E27FC236}">
              <a16:creationId xmlns:a16="http://schemas.microsoft.com/office/drawing/2014/main" id="{0A809CF4-69E2-4B94-B9B7-7C9D0C413AE7}"/>
            </a:ext>
          </a:extLst>
        </xdr:cNvPr>
        <xdr:cNvPicPr>
          <a:picLocks noChangeAspect="1" noChangeArrowheads="1"/>
        </xdr:cNvPicPr>
      </xdr:nvPicPr>
      <xdr:blipFill>
        <a:blip xmlns:r="http://schemas.openxmlformats.org/officeDocument/2006/relationships" r:embed="rId27"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95349" y="126720600"/>
          <a:ext cx="733425" cy="428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286</xdr:row>
      <xdr:rowOff>0</xdr:rowOff>
    </xdr:from>
    <xdr:to>
      <xdr:col>3</xdr:col>
      <xdr:colOff>34290</xdr:colOff>
      <xdr:row>286</xdr:row>
      <xdr:rowOff>466725</xdr:rowOff>
    </xdr:to>
    <xdr:pic>
      <xdr:nvPicPr>
        <xdr:cNvPr id="147" name="Image 146" descr="Résultat d’images pour Drapeau Canada Rond PNG">
          <a:extLst>
            <a:ext uri="{FF2B5EF4-FFF2-40B4-BE49-F238E27FC236}">
              <a16:creationId xmlns:a16="http://schemas.microsoft.com/office/drawing/2014/main" id="{EC828347-BD1A-47A8-800B-B409B84D0E55}"/>
            </a:ext>
          </a:extLst>
        </xdr:cNvPr>
        <xdr:cNvPicPr>
          <a:picLocks noChangeAspect="1" noChangeArrowheads="1"/>
        </xdr:cNvPicPr>
      </xdr:nvPicPr>
      <xdr:blipFill>
        <a:blip xmlns:r="http://schemas.openxmlformats.org/officeDocument/2006/relationships" r:embed="rId28"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895350" y="117195600"/>
          <a:ext cx="748665"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294</xdr:row>
      <xdr:rowOff>0</xdr:rowOff>
    </xdr:from>
    <xdr:to>
      <xdr:col>3</xdr:col>
      <xdr:colOff>34290</xdr:colOff>
      <xdr:row>294</xdr:row>
      <xdr:rowOff>472440</xdr:rowOff>
    </xdr:to>
    <xdr:pic>
      <xdr:nvPicPr>
        <xdr:cNvPr id="148" name="Image 147" descr="Résultat d’images pour Drapeau Canada Rond PNG">
          <a:extLst>
            <a:ext uri="{FF2B5EF4-FFF2-40B4-BE49-F238E27FC236}">
              <a16:creationId xmlns:a16="http://schemas.microsoft.com/office/drawing/2014/main" id="{73D09ED2-8479-4E82-A0E9-C11C46A237DF}"/>
            </a:ext>
          </a:extLst>
        </xdr:cNvPr>
        <xdr:cNvPicPr>
          <a:picLocks noChangeAspect="1" noChangeArrowheads="1"/>
        </xdr:cNvPicPr>
      </xdr:nvPicPr>
      <xdr:blipFill>
        <a:blip xmlns:r="http://schemas.openxmlformats.org/officeDocument/2006/relationships" r:embed="rId28"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895350" y="121005600"/>
          <a:ext cx="748665" cy="472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106</xdr:row>
      <xdr:rowOff>0</xdr:rowOff>
    </xdr:from>
    <xdr:to>
      <xdr:col>3</xdr:col>
      <xdr:colOff>371475</xdr:colOff>
      <xdr:row>108</xdr:row>
      <xdr:rowOff>19050</xdr:rowOff>
    </xdr:to>
    <xdr:pic>
      <xdr:nvPicPr>
        <xdr:cNvPr id="153" name="Image 152" descr="Résultat d’images pour Drapeau coree sud Rond PNG">
          <a:extLst>
            <a:ext uri="{FF2B5EF4-FFF2-40B4-BE49-F238E27FC236}">
              <a16:creationId xmlns:a16="http://schemas.microsoft.com/office/drawing/2014/main" id="{4F001361-FB4A-4DCD-89FA-17A46DE4CE1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95350" y="38166675"/>
          <a:ext cx="10858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116</xdr:row>
      <xdr:rowOff>0</xdr:rowOff>
    </xdr:from>
    <xdr:to>
      <xdr:col>3</xdr:col>
      <xdr:colOff>371475</xdr:colOff>
      <xdr:row>118</xdr:row>
      <xdr:rowOff>19050</xdr:rowOff>
    </xdr:to>
    <xdr:pic>
      <xdr:nvPicPr>
        <xdr:cNvPr id="154" name="Image 153" descr="Résultat d’images pour Drapeau coree sud Rond PNG">
          <a:extLst>
            <a:ext uri="{FF2B5EF4-FFF2-40B4-BE49-F238E27FC236}">
              <a16:creationId xmlns:a16="http://schemas.microsoft.com/office/drawing/2014/main" id="{10D42AA0-442F-4F25-87B2-8BCE183A686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95350" y="35804475"/>
          <a:ext cx="10858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214</xdr:row>
      <xdr:rowOff>0</xdr:rowOff>
    </xdr:from>
    <xdr:to>
      <xdr:col>3</xdr:col>
      <xdr:colOff>371475</xdr:colOff>
      <xdr:row>216</xdr:row>
      <xdr:rowOff>19050</xdr:rowOff>
    </xdr:to>
    <xdr:pic>
      <xdr:nvPicPr>
        <xdr:cNvPr id="156" name="Image 155" descr="Résultat d’images pour Drapeau coree sud Rond PNG">
          <a:extLst>
            <a:ext uri="{FF2B5EF4-FFF2-40B4-BE49-F238E27FC236}">
              <a16:creationId xmlns:a16="http://schemas.microsoft.com/office/drawing/2014/main" id="{1FDC92ED-05EB-4138-83B9-9F06F729505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95350" y="92497275"/>
          <a:ext cx="10858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220</xdr:row>
      <xdr:rowOff>0</xdr:rowOff>
    </xdr:from>
    <xdr:to>
      <xdr:col>3</xdr:col>
      <xdr:colOff>371475</xdr:colOff>
      <xdr:row>222</xdr:row>
      <xdr:rowOff>38100</xdr:rowOff>
    </xdr:to>
    <xdr:pic>
      <xdr:nvPicPr>
        <xdr:cNvPr id="157" name="Image 156">
          <a:extLst>
            <a:ext uri="{FF2B5EF4-FFF2-40B4-BE49-F238E27FC236}">
              <a16:creationId xmlns:a16="http://schemas.microsoft.com/office/drawing/2014/main" id="{0369161E-536A-4554-B396-1A7174A1E3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85410675"/>
          <a:ext cx="1085850"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628649</xdr:colOff>
      <xdr:row>192</xdr:row>
      <xdr:rowOff>0</xdr:rowOff>
    </xdr:from>
    <xdr:to>
      <xdr:col>4</xdr:col>
      <xdr:colOff>38099</xdr:colOff>
      <xdr:row>194</xdr:row>
      <xdr:rowOff>38100</xdr:rowOff>
    </xdr:to>
    <xdr:pic>
      <xdr:nvPicPr>
        <xdr:cNvPr id="158" name="Image 157">
          <a:extLst>
            <a:ext uri="{FF2B5EF4-FFF2-40B4-BE49-F238E27FC236}">
              <a16:creationId xmlns:a16="http://schemas.microsoft.com/office/drawing/2014/main" id="{2D42CE46-516D-4686-9BE6-3C2F349B07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299" y="78333600"/>
          <a:ext cx="1152525"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176</xdr:row>
      <xdr:rowOff>0</xdr:rowOff>
    </xdr:from>
    <xdr:to>
      <xdr:col>3</xdr:col>
      <xdr:colOff>371475</xdr:colOff>
      <xdr:row>178</xdr:row>
      <xdr:rowOff>38100</xdr:rowOff>
    </xdr:to>
    <xdr:pic>
      <xdr:nvPicPr>
        <xdr:cNvPr id="159" name="Image 158">
          <a:extLst>
            <a:ext uri="{FF2B5EF4-FFF2-40B4-BE49-F238E27FC236}">
              <a16:creationId xmlns:a16="http://schemas.microsoft.com/office/drawing/2014/main" id="{90E8C6A5-2730-46BD-A1AD-BC74A68E4D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71275575"/>
          <a:ext cx="1085850"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144</xdr:row>
      <xdr:rowOff>0</xdr:rowOff>
    </xdr:from>
    <xdr:to>
      <xdr:col>3</xdr:col>
      <xdr:colOff>371475</xdr:colOff>
      <xdr:row>146</xdr:row>
      <xdr:rowOff>38100</xdr:rowOff>
    </xdr:to>
    <xdr:pic>
      <xdr:nvPicPr>
        <xdr:cNvPr id="160" name="Image 159">
          <a:extLst>
            <a:ext uri="{FF2B5EF4-FFF2-40B4-BE49-F238E27FC236}">
              <a16:creationId xmlns:a16="http://schemas.microsoft.com/office/drawing/2014/main" id="{FBDDCB53-1946-4375-B3FE-7863884171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52301775"/>
          <a:ext cx="1085850"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202</xdr:row>
      <xdr:rowOff>0</xdr:rowOff>
    </xdr:from>
    <xdr:to>
      <xdr:col>3</xdr:col>
      <xdr:colOff>371475</xdr:colOff>
      <xdr:row>204</xdr:row>
      <xdr:rowOff>57150</xdr:rowOff>
    </xdr:to>
    <xdr:pic>
      <xdr:nvPicPr>
        <xdr:cNvPr id="162" name="Image 161">
          <a:extLst>
            <a:ext uri="{FF2B5EF4-FFF2-40B4-BE49-F238E27FC236}">
              <a16:creationId xmlns:a16="http://schemas.microsoft.com/office/drawing/2014/main" id="{05159296-E4E0-4608-B5A5-1BD352E42E0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95350" y="68913375"/>
          <a:ext cx="108585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647699</xdr:colOff>
      <xdr:row>240</xdr:row>
      <xdr:rowOff>0</xdr:rowOff>
    </xdr:from>
    <xdr:to>
      <xdr:col>3</xdr:col>
      <xdr:colOff>380999</xdr:colOff>
      <xdr:row>242</xdr:row>
      <xdr:rowOff>57150</xdr:rowOff>
    </xdr:to>
    <xdr:pic>
      <xdr:nvPicPr>
        <xdr:cNvPr id="164" name="Image 163">
          <a:extLst>
            <a:ext uri="{FF2B5EF4-FFF2-40B4-BE49-F238E27FC236}">
              <a16:creationId xmlns:a16="http://schemas.microsoft.com/office/drawing/2014/main" id="{E81DC1DF-0AD6-4C68-BF35-5BC41ACFCDA8}"/>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95349" y="97221675"/>
          <a:ext cx="1095375"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390525</xdr:colOff>
      <xdr:row>224</xdr:row>
      <xdr:rowOff>295275</xdr:rowOff>
    </xdr:from>
    <xdr:to>
      <xdr:col>4</xdr:col>
      <xdr:colOff>161925</xdr:colOff>
      <xdr:row>227</xdr:row>
      <xdr:rowOff>342900</xdr:rowOff>
    </xdr:to>
    <xdr:pic>
      <xdr:nvPicPr>
        <xdr:cNvPr id="165" name="Image 164" descr="Résultat d’images pour Drapeau taiwan Rond PNG">
          <a:extLst>
            <a:ext uri="{FF2B5EF4-FFF2-40B4-BE49-F238E27FC236}">
              <a16:creationId xmlns:a16="http://schemas.microsoft.com/office/drawing/2014/main" id="{BEC18AB6-AFC0-4F4F-BC9D-494B0D29475E}"/>
            </a:ext>
          </a:extLst>
        </xdr:cNvPr>
        <xdr:cNvPicPr>
          <a:picLocks noChangeAspect="1" noChangeArrowheads="1"/>
        </xdr:cNvPicPr>
      </xdr:nvPicPr>
      <xdr:blipFill>
        <a:blip xmlns:r="http://schemas.openxmlformats.org/officeDocument/2006/relationships" r:embed="rId1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38175" y="89782650"/>
          <a:ext cx="1514475" cy="157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438150</xdr:colOff>
      <xdr:row>137</xdr:row>
      <xdr:rowOff>323850</xdr:rowOff>
    </xdr:from>
    <xdr:to>
      <xdr:col>4</xdr:col>
      <xdr:colOff>209550</xdr:colOff>
      <xdr:row>140</xdr:row>
      <xdr:rowOff>371475</xdr:rowOff>
    </xdr:to>
    <xdr:pic>
      <xdr:nvPicPr>
        <xdr:cNvPr id="166" name="Image 165" descr="Résultat d’images pour Drapeau taiwan Rond PNG">
          <a:extLst>
            <a:ext uri="{FF2B5EF4-FFF2-40B4-BE49-F238E27FC236}">
              <a16:creationId xmlns:a16="http://schemas.microsoft.com/office/drawing/2014/main" id="{7C68D57C-17EF-45B7-BE4D-962BA3AECA12}"/>
            </a:ext>
          </a:extLst>
        </xdr:cNvPr>
        <xdr:cNvPicPr>
          <a:picLocks noChangeAspect="1" noChangeArrowheads="1"/>
        </xdr:cNvPicPr>
      </xdr:nvPicPr>
      <xdr:blipFill>
        <a:blip xmlns:r="http://schemas.openxmlformats.org/officeDocument/2006/relationships" r:embed="rId1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85800" y="56702325"/>
          <a:ext cx="1514475" cy="157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438150</xdr:colOff>
      <xdr:row>125</xdr:row>
      <xdr:rowOff>304800</xdr:rowOff>
    </xdr:from>
    <xdr:to>
      <xdr:col>4</xdr:col>
      <xdr:colOff>209550</xdr:colOff>
      <xdr:row>128</xdr:row>
      <xdr:rowOff>352425</xdr:rowOff>
    </xdr:to>
    <xdr:pic>
      <xdr:nvPicPr>
        <xdr:cNvPr id="167" name="Image 166" descr="Résultat d’images pour Drapeau taiwan Rond PNG">
          <a:extLst>
            <a:ext uri="{FF2B5EF4-FFF2-40B4-BE49-F238E27FC236}">
              <a16:creationId xmlns:a16="http://schemas.microsoft.com/office/drawing/2014/main" id="{0C36B659-44C7-416D-93A2-DD91C85DC39F}"/>
            </a:ext>
          </a:extLst>
        </xdr:cNvPr>
        <xdr:cNvPicPr>
          <a:picLocks noChangeAspect="1" noChangeArrowheads="1"/>
        </xdr:cNvPicPr>
      </xdr:nvPicPr>
      <xdr:blipFill>
        <a:blip xmlns:r="http://schemas.openxmlformats.org/officeDocument/2006/relationships" r:embed="rId1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85800" y="47272575"/>
          <a:ext cx="1514475" cy="157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419100</xdr:colOff>
      <xdr:row>99</xdr:row>
      <xdr:rowOff>304800</xdr:rowOff>
    </xdr:from>
    <xdr:to>
      <xdr:col>4</xdr:col>
      <xdr:colOff>190500</xdr:colOff>
      <xdr:row>102</xdr:row>
      <xdr:rowOff>352425</xdr:rowOff>
    </xdr:to>
    <xdr:pic>
      <xdr:nvPicPr>
        <xdr:cNvPr id="168" name="Image 167" descr="Résultat d’images pour Drapeau taiwan Rond PNG">
          <a:extLst>
            <a:ext uri="{FF2B5EF4-FFF2-40B4-BE49-F238E27FC236}">
              <a16:creationId xmlns:a16="http://schemas.microsoft.com/office/drawing/2014/main" id="{9995E5C8-777A-4C90-83B4-CB8171EAD921}"/>
            </a:ext>
          </a:extLst>
        </xdr:cNvPr>
        <xdr:cNvPicPr>
          <a:picLocks noChangeAspect="1" noChangeArrowheads="1"/>
        </xdr:cNvPicPr>
      </xdr:nvPicPr>
      <xdr:blipFill>
        <a:blip xmlns:r="http://schemas.openxmlformats.org/officeDocument/2006/relationships" r:embed="rId1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66750" y="40185975"/>
          <a:ext cx="1514475" cy="157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123824</xdr:colOff>
      <xdr:row>121</xdr:row>
      <xdr:rowOff>0</xdr:rowOff>
    </xdr:from>
    <xdr:to>
      <xdr:col>3</xdr:col>
      <xdr:colOff>257174</xdr:colOff>
      <xdr:row>123</xdr:row>
      <xdr:rowOff>47625</xdr:rowOff>
    </xdr:to>
    <xdr:pic>
      <xdr:nvPicPr>
        <xdr:cNvPr id="169" name="Image 168" descr="Résultat d’images pour Drapeau usa Rond PNG">
          <a:extLst>
            <a:ext uri="{FF2B5EF4-FFF2-40B4-BE49-F238E27FC236}">
              <a16:creationId xmlns:a16="http://schemas.microsoft.com/office/drawing/2014/main" id="{E80C18D8-DB9D-43DD-8A5E-ABBDD48A086B}"/>
            </a:ext>
          </a:extLst>
        </xdr:cNvPr>
        <xdr:cNvPicPr>
          <a:picLocks noChangeAspect="1" noChangeArrowheads="1"/>
        </xdr:cNvPicPr>
      </xdr:nvPicPr>
      <xdr:blipFill>
        <a:blip xmlns:r="http://schemas.openxmlformats.org/officeDocument/2006/relationships" r:embed="rId16" cstate="print">
          <a:clrChange>
            <a:clrFrom>
              <a:srgbClr val="EEEEEE"/>
            </a:clrFrom>
            <a:clrTo>
              <a:srgbClr val="EEEEEE">
                <a:alpha val="0"/>
              </a:srgbClr>
            </a:clrTo>
          </a:clrChange>
          <a:extLst>
            <a:ext uri="{28A0092B-C50C-407E-A947-70E740481C1C}">
              <a14:useLocalDpi xmlns:a14="http://schemas.microsoft.com/office/drawing/2010/main" val="0"/>
            </a:ext>
          </a:extLst>
        </a:blip>
        <a:srcRect/>
        <a:stretch>
          <a:fillRect/>
        </a:stretch>
      </xdr:blipFill>
      <xdr:spPr bwMode="auto">
        <a:xfrm>
          <a:off x="1019174" y="42891074"/>
          <a:ext cx="84772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159</xdr:row>
      <xdr:rowOff>0</xdr:rowOff>
    </xdr:from>
    <xdr:to>
      <xdr:col>4</xdr:col>
      <xdr:colOff>0</xdr:colOff>
      <xdr:row>161</xdr:row>
      <xdr:rowOff>57150</xdr:rowOff>
    </xdr:to>
    <xdr:pic>
      <xdr:nvPicPr>
        <xdr:cNvPr id="170" name="Image 169">
          <a:extLst>
            <a:ext uri="{FF2B5EF4-FFF2-40B4-BE49-F238E27FC236}">
              <a16:creationId xmlns:a16="http://schemas.microsoft.com/office/drawing/2014/main" id="{7C7FBD28-E6AD-4E43-9099-6CCFBC90C157}"/>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95350" y="59388375"/>
          <a:ext cx="1095375"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609600</xdr:colOff>
      <xdr:row>164</xdr:row>
      <xdr:rowOff>0</xdr:rowOff>
    </xdr:from>
    <xdr:to>
      <xdr:col>4</xdr:col>
      <xdr:colOff>66675</xdr:colOff>
      <xdr:row>166</xdr:row>
      <xdr:rowOff>57150</xdr:rowOff>
    </xdr:to>
    <xdr:pic>
      <xdr:nvPicPr>
        <xdr:cNvPr id="171" name="Image 170">
          <a:extLst>
            <a:ext uri="{FF2B5EF4-FFF2-40B4-BE49-F238E27FC236}">
              <a16:creationId xmlns:a16="http://schemas.microsoft.com/office/drawing/2014/main" id="{FE5D499F-04FE-4343-8CBE-B9222A4650E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857250" y="54635401"/>
          <a:ext cx="120015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85724</xdr:colOff>
      <xdr:row>187</xdr:row>
      <xdr:rowOff>0</xdr:rowOff>
    </xdr:from>
    <xdr:to>
      <xdr:col>3</xdr:col>
      <xdr:colOff>276224</xdr:colOff>
      <xdr:row>189</xdr:row>
      <xdr:rowOff>9526</xdr:rowOff>
    </xdr:to>
    <xdr:pic>
      <xdr:nvPicPr>
        <xdr:cNvPr id="172" name="Image 171" descr="Résultat d’images pour Drapeau malaisie rond">
          <a:extLst>
            <a:ext uri="{FF2B5EF4-FFF2-40B4-BE49-F238E27FC236}">
              <a16:creationId xmlns:a16="http://schemas.microsoft.com/office/drawing/2014/main" id="{69F1D6D9-9296-4100-B28E-38C66DD67AB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81074" y="73637775"/>
          <a:ext cx="904875" cy="88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647699</xdr:colOff>
      <xdr:row>229</xdr:row>
      <xdr:rowOff>590550</xdr:rowOff>
    </xdr:from>
    <xdr:to>
      <xdr:col>3</xdr:col>
      <xdr:colOff>304799</xdr:colOff>
      <xdr:row>232</xdr:row>
      <xdr:rowOff>57150</xdr:rowOff>
    </xdr:to>
    <xdr:pic>
      <xdr:nvPicPr>
        <xdr:cNvPr id="174" name="Image 173" descr="150+ Drawing Of A Japanese Flag Stock Photos, Pictures &amp; Royalty-Free ...">
          <a:extLst>
            <a:ext uri="{FF2B5EF4-FFF2-40B4-BE49-F238E27FC236}">
              <a16:creationId xmlns:a16="http://schemas.microsoft.com/office/drawing/2014/main" id="{22718560-58E0-4B6D-9349-F72649A3FCE8}"/>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95349" y="90077925"/>
          <a:ext cx="1019175"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85724</xdr:colOff>
      <xdr:row>235</xdr:row>
      <xdr:rowOff>0</xdr:rowOff>
    </xdr:from>
    <xdr:to>
      <xdr:col>3</xdr:col>
      <xdr:colOff>238124</xdr:colOff>
      <xdr:row>237</xdr:row>
      <xdr:rowOff>9525</xdr:rowOff>
    </xdr:to>
    <xdr:pic>
      <xdr:nvPicPr>
        <xdr:cNvPr id="175" name="Image 174" descr="Résultat d’images pour Drapeau philippines rond">
          <a:extLst>
            <a:ext uri="{FF2B5EF4-FFF2-40B4-BE49-F238E27FC236}">
              <a16:creationId xmlns:a16="http://schemas.microsoft.com/office/drawing/2014/main" id="{5554F09A-1842-46B9-B8C4-519D9907ADB8}"/>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81074" y="94859475"/>
          <a:ext cx="8667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182</xdr:row>
      <xdr:rowOff>0</xdr:rowOff>
    </xdr:from>
    <xdr:to>
      <xdr:col>3</xdr:col>
      <xdr:colOff>333375</xdr:colOff>
      <xdr:row>184</xdr:row>
      <xdr:rowOff>104775</xdr:rowOff>
    </xdr:to>
    <xdr:pic>
      <xdr:nvPicPr>
        <xdr:cNvPr id="176" name="Image 175" descr="Résultat d’images pour Drapeau singapour rond">
          <a:extLst>
            <a:ext uri="{FF2B5EF4-FFF2-40B4-BE49-F238E27FC236}">
              <a16:creationId xmlns:a16="http://schemas.microsoft.com/office/drawing/2014/main" id="{47B1CC11-AFC0-4BA6-BAF3-11BC74CD525C}"/>
            </a:ext>
          </a:extLst>
        </xdr:cNvPr>
        <xdr:cNvPicPr>
          <a:picLocks noChangeAspect="1" noChangeArrowheads="1"/>
        </xdr:cNvPicPr>
      </xdr:nvPicPr>
      <xdr:blipFill>
        <a:blip xmlns:r="http://schemas.openxmlformats.org/officeDocument/2006/relationships" r:embed="rId14"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95350" y="75933300"/>
          <a:ext cx="1047750"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154</xdr:row>
      <xdr:rowOff>0</xdr:rowOff>
    </xdr:from>
    <xdr:to>
      <xdr:col>4</xdr:col>
      <xdr:colOff>85725</xdr:colOff>
      <xdr:row>156</xdr:row>
      <xdr:rowOff>57150</xdr:rowOff>
    </xdr:to>
    <xdr:pic>
      <xdr:nvPicPr>
        <xdr:cNvPr id="151" name="Image 150">
          <a:extLst>
            <a:ext uri="{FF2B5EF4-FFF2-40B4-BE49-F238E27FC236}">
              <a16:creationId xmlns:a16="http://schemas.microsoft.com/office/drawing/2014/main" id="{F0DCB60F-EEA1-4578-A425-0180D721B00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95350" y="64112775"/>
          <a:ext cx="11811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197</xdr:row>
      <xdr:rowOff>28575</xdr:rowOff>
    </xdr:from>
    <xdr:to>
      <xdr:col>3</xdr:col>
      <xdr:colOff>285750</xdr:colOff>
      <xdr:row>199</xdr:row>
      <xdr:rowOff>38101</xdr:rowOff>
    </xdr:to>
    <xdr:pic>
      <xdr:nvPicPr>
        <xdr:cNvPr id="152" name="Image 151" descr="Résultat d’images pour Drapeau malaisie rond">
          <a:extLst>
            <a:ext uri="{FF2B5EF4-FFF2-40B4-BE49-F238E27FC236}">
              <a16:creationId xmlns:a16="http://schemas.microsoft.com/office/drawing/2014/main" id="{97E06FEE-B60C-4CD0-AE91-BA6B205F7316}"/>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90600" y="80752950"/>
          <a:ext cx="904875" cy="88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523875</xdr:colOff>
      <xdr:row>269</xdr:row>
      <xdr:rowOff>9525</xdr:rowOff>
    </xdr:from>
    <xdr:ext cx="923925" cy="428625"/>
    <xdr:pic>
      <xdr:nvPicPr>
        <xdr:cNvPr id="47" name="Image 46" descr="Résultat d’images pour Drapeau coree sud Rond PNG">
          <a:extLst>
            <a:ext uri="{FF2B5EF4-FFF2-40B4-BE49-F238E27FC236}">
              <a16:creationId xmlns:a16="http://schemas.microsoft.com/office/drawing/2014/main" id="{5420644B-565B-4246-888D-2957CB02F5D3}"/>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771525" y="108632625"/>
          <a:ext cx="923925" cy="428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485775</xdr:colOff>
      <xdr:row>268</xdr:row>
      <xdr:rowOff>0</xdr:rowOff>
    </xdr:from>
    <xdr:ext cx="1047750" cy="457200"/>
    <xdr:pic>
      <xdr:nvPicPr>
        <xdr:cNvPr id="48" name="Image 47">
          <a:extLst>
            <a:ext uri="{FF2B5EF4-FFF2-40B4-BE49-F238E27FC236}">
              <a16:creationId xmlns:a16="http://schemas.microsoft.com/office/drawing/2014/main" id="{A91D364F-5480-4588-8CA5-D718F89A48D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696950" y="107670600"/>
          <a:ext cx="1047750" cy="4572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333375</xdr:colOff>
      <xdr:row>75</xdr:row>
      <xdr:rowOff>28575</xdr:rowOff>
    </xdr:from>
    <xdr:to>
      <xdr:col>4</xdr:col>
      <xdr:colOff>104775</xdr:colOff>
      <xdr:row>80</xdr:row>
      <xdr:rowOff>9525</xdr:rowOff>
    </xdr:to>
    <xdr:pic>
      <xdr:nvPicPr>
        <xdr:cNvPr id="50" name="Image 49" descr="Résultat d’images pour Drapeau taiwan Rond PNG">
          <a:extLst>
            <a:ext uri="{FF2B5EF4-FFF2-40B4-BE49-F238E27FC236}">
              <a16:creationId xmlns:a16="http://schemas.microsoft.com/office/drawing/2014/main" id="{DB989BD9-AE79-4F7C-B676-FD09E9A6FEA0}"/>
            </a:ext>
          </a:extLst>
        </xdr:cNvPr>
        <xdr:cNvPicPr>
          <a:picLocks noChangeAspect="1" noChangeArrowheads="1"/>
        </xdr:cNvPicPr>
      </xdr:nvPicPr>
      <xdr:blipFill>
        <a:blip xmlns:r="http://schemas.openxmlformats.org/officeDocument/2006/relationships" r:embed="rId1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581025" y="27698700"/>
          <a:ext cx="1514475" cy="157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523875</xdr:colOff>
      <xdr:row>79</xdr:row>
      <xdr:rowOff>200025</xdr:rowOff>
    </xdr:from>
    <xdr:to>
      <xdr:col>3</xdr:col>
      <xdr:colOff>247650</xdr:colOff>
      <xdr:row>82</xdr:row>
      <xdr:rowOff>266700</xdr:rowOff>
    </xdr:to>
    <xdr:pic>
      <xdr:nvPicPr>
        <xdr:cNvPr id="51" name="Image 50" descr="Résultat d’images pour Drapeau coree sud Rond PNG">
          <a:extLst>
            <a:ext uri="{FF2B5EF4-FFF2-40B4-BE49-F238E27FC236}">
              <a16:creationId xmlns:a16="http://schemas.microsoft.com/office/drawing/2014/main" id="{2014B73F-4A0A-4C74-BD5F-4FB1C8990A7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71525" y="29232225"/>
          <a:ext cx="10858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314325</xdr:colOff>
      <xdr:row>82</xdr:row>
      <xdr:rowOff>342900</xdr:rowOff>
    </xdr:from>
    <xdr:to>
      <xdr:col>4</xdr:col>
      <xdr:colOff>85725</xdr:colOff>
      <xdr:row>89</xdr:row>
      <xdr:rowOff>9525</xdr:rowOff>
    </xdr:to>
    <xdr:pic>
      <xdr:nvPicPr>
        <xdr:cNvPr id="52" name="Image 51" descr="Résultat d’images pour Drapeau taiwan Rond PNG">
          <a:extLst>
            <a:ext uri="{FF2B5EF4-FFF2-40B4-BE49-F238E27FC236}">
              <a16:creationId xmlns:a16="http://schemas.microsoft.com/office/drawing/2014/main" id="{61730BE7-8FEC-41BF-8E85-C1F3EF4CA1B0}"/>
            </a:ext>
          </a:extLst>
        </xdr:cNvPr>
        <xdr:cNvPicPr>
          <a:picLocks noChangeAspect="1" noChangeArrowheads="1"/>
        </xdr:cNvPicPr>
      </xdr:nvPicPr>
      <xdr:blipFill>
        <a:blip xmlns:r="http://schemas.openxmlformats.org/officeDocument/2006/relationships" r:embed="rId1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561975" y="30203775"/>
          <a:ext cx="1514475" cy="157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495300</xdr:colOff>
      <xdr:row>88</xdr:row>
      <xdr:rowOff>200025</xdr:rowOff>
    </xdr:from>
    <xdr:to>
      <xdr:col>3</xdr:col>
      <xdr:colOff>219075</xdr:colOff>
      <xdr:row>91</xdr:row>
      <xdr:rowOff>276225</xdr:rowOff>
    </xdr:to>
    <xdr:pic>
      <xdr:nvPicPr>
        <xdr:cNvPr id="53" name="Image 52">
          <a:extLst>
            <a:ext uri="{FF2B5EF4-FFF2-40B4-BE49-F238E27FC236}">
              <a16:creationId xmlns:a16="http://schemas.microsoft.com/office/drawing/2014/main" id="{982EB5B6-DBA9-4EFA-A5EC-5045EF1EC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 y="31737300"/>
          <a:ext cx="1085850"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476250</xdr:colOff>
      <xdr:row>69</xdr:row>
      <xdr:rowOff>200025</xdr:rowOff>
    </xdr:from>
    <xdr:to>
      <xdr:col>3</xdr:col>
      <xdr:colOff>200025</xdr:colOff>
      <xdr:row>72</xdr:row>
      <xdr:rowOff>285750</xdr:rowOff>
    </xdr:to>
    <xdr:pic>
      <xdr:nvPicPr>
        <xdr:cNvPr id="54" name="Image 53">
          <a:extLst>
            <a:ext uri="{FF2B5EF4-FFF2-40B4-BE49-F238E27FC236}">
              <a16:creationId xmlns:a16="http://schemas.microsoft.com/office/drawing/2014/main" id="{B27892F5-9CB7-4657-BF51-656B7446D6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25603200"/>
          <a:ext cx="1085850"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533400</xdr:colOff>
      <xdr:row>66</xdr:row>
      <xdr:rowOff>19050</xdr:rowOff>
    </xdr:from>
    <xdr:to>
      <xdr:col>3</xdr:col>
      <xdr:colOff>257175</xdr:colOff>
      <xdr:row>68</xdr:row>
      <xdr:rowOff>304800</xdr:rowOff>
    </xdr:to>
    <xdr:pic>
      <xdr:nvPicPr>
        <xdr:cNvPr id="55" name="Image 54" descr="Résultat d’images pour Drapeau coree sud Rond PNG">
          <a:extLst>
            <a:ext uri="{FF2B5EF4-FFF2-40B4-BE49-F238E27FC236}">
              <a16:creationId xmlns:a16="http://schemas.microsoft.com/office/drawing/2014/main" id="{8B4C2948-404C-47F7-B2DE-5D91A2EC882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81050" y="24431625"/>
          <a:ext cx="10858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581025</xdr:colOff>
      <xdr:row>57</xdr:row>
      <xdr:rowOff>123826</xdr:rowOff>
    </xdr:from>
    <xdr:to>
      <xdr:col>4</xdr:col>
      <xdr:colOff>352425</xdr:colOff>
      <xdr:row>61</xdr:row>
      <xdr:rowOff>142876</xdr:rowOff>
    </xdr:to>
    <xdr:pic>
      <xdr:nvPicPr>
        <xdr:cNvPr id="57" name="Image 56" descr="Résultat d’images pour Drapeau taiwan Rond PNG">
          <a:extLst>
            <a:ext uri="{FF2B5EF4-FFF2-40B4-BE49-F238E27FC236}">
              <a16:creationId xmlns:a16="http://schemas.microsoft.com/office/drawing/2014/main" id="{5B8B446B-646B-4914-B651-E8B4B7119C23}"/>
            </a:ext>
          </a:extLst>
        </xdr:cNvPr>
        <xdr:cNvPicPr>
          <a:picLocks noChangeAspect="1" noChangeArrowheads="1"/>
        </xdr:cNvPicPr>
      </xdr:nvPicPr>
      <xdr:blipFill>
        <a:blip xmlns:r="http://schemas.openxmlformats.org/officeDocument/2006/relationships" r:embed="rId1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28675" y="20907376"/>
          <a:ext cx="1514475" cy="144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571500</xdr:colOff>
      <xdr:row>59</xdr:row>
      <xdr:rowOff>238125</xdr:rowOff>
    </xdr:from>
    <xdr:to>
      <xdr:col>4</xdr:col>
      <xdr:colOff>342900</xdr:colOff>
      <xdr:row>63</xdr:row>
      <xdr:rowOff>352425</xdr:rowOff>
    </xdr:to>
    <xdr:pic>
      <xdr:nvPicPr>
        <xdr:cNvPr id="58" name="Image 57" descr="Résultat d’images pour Drapeau taiwan Rond PNG">
          <a:extLst>
            <a:ext uri="{FF2B5EF4-FFF2-40B4-BE49-F238E27FC236}">
              <a16:creationId xmlns:a16="http://schemas.microsoft.com/office/drawing/2014/main" id="{64761E75-216E-4590-BC9A-C3A46C670FCA}"/>
            </a:ext>
          </a:extLst>
        </xdr:cNvPr>
        <xdr:cNvPicPr>
          <a:picLocks noChangeAspect="1" noChangeArrowheads="1"/>
        </xdr:cNvPicPr>
      </xdr:nvPicPr>
      <xdr:blipFill>
        <a:blip xmlns:r="http://schemas.openxmlformats.org/officeDocument/2006/relationships" r:embed="rId1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19150" y="21878925"/>
          <a:ext cx="1514475" cy="144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323850</xdr:colOff>
      <xdr:row>12</xdr:row>
      <xdr:rowOff>333375</xdr:rowOff>
    </xdr:from>
    <xdr:to>
      <xdr:col>13</xdr:col>
      <xdr:colOff>257175</xdr:colOff>
      <xdr:row>22</xdr:row>
      <xdr:rowOff>47624</xdr:rowOff>
    </xdr:to>
    <xdr:pic>
      <xdr:nvPicPr>
        <xdr:cNvPr id="60" name="Image 59" descr="Résultat d’images pour Drapeau taiwan Rond PNG">
          <a:extLst>
            <a:ext uri="{FF2B5EF4-FFF2-40B4-BE49-F238E27FC236}">
              <a16:creationId xmlns:a16="http://schemas.microsoft.com/office/drawing/2014/main" id="{64B9CE24-8D7C-48F5-AA0A-504811D81735}"/>
            </a:ext>
          </a:extLst>
        </xdr:cNvPr>
        <xdr:cNvPicPr>
          <a:picLocks noChangeAspect="1" noChangeArrowheads="1"/>
        </xdr:cNvPicPr>
      </xdr:nvPicPr>
      <xdr:blipFill>
        <a:blip xmlns:r="http://schemas.openxmlformats.org/officeDocument/2006/relationships" r:embed="rId1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257925" y="4486275"/>
          <a:ext cx="3257550" cy="3524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428625</xdr:colOff>
      <xdr:row>12</xdr:row>
      <xdr:rowOff>352425</xdr:rowOff>
    </xdr:from>
    <xdr:to>
      <xdr:col>17</xdr:col>
      <xdr:colOff>9525</xdr:colOff>
      <xdr:row>22</xdr:row>
      <xdr:rowOff>66674</xdr:rowOff>
    </xdr:to>
    <xdr:pic>
      <xdr:nvPicPr>
        <xdr:cNvPr id="61" name="Image 60" descr="Résultat d’images pour Drapeau taiwan Rond PNG">
          <a:extLst>
            <a:ext uri="{FF2B5EF4-FFF2-40B4-BE49-F238E27FC236}">
              <a16:creationId xmlns:a16="http://schemas.microsoft.com/office/drawing/2014/main" id="{6E3C4DAE-906B-4719-B8C8-3F16EAEEA394}"/>
            </a:ext>
          </a:extLst>
        </xdr:cNvPr>
        <xdr:cNvPicPr>
          <a:picLocks noChangeAspect="1" noChangeArrowheads="1"/>
        </xdr:cNvPicPr>
      </xdr:nvPicPr>
      <xdr:blipFill>
        <a:blip xmlns:r="http://schemas.openxmlformats.org/officeDocument/2006/relationships" r:embed="rId1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305800" y="4505325"/>
          <a:ext cx="3257550" cy="3524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81099</xdr:colOff>
      <xdr:row>20</xdr:row>
      <xdr:rowOff>72934</xdr:rowOff>
    </xdr:from>
    <xdr:to>
      <xdr:col>16</xdr:col>
      <xdr:colOff>495301</xdr:colOff>
      <xdr:row>22</xdr:row>
      <xdr:rowOff>72934</xdr:rowOff>
    </xdr:to>
    <xdr:pic>
      <xdr:nvPicPr>
        <xdr:cNvPr id="65" name="Image 64">
          <a:extLst>
            <a:ext uri="{FF2B5EF4-FFF2-40B4-BE49-F238E27FC236}">
              <a16:creationId xmlns:a16="http://schemas.microsoft.com/office/drawing/2014/main" id="{C649333B-BB5F-4ADC-9526-E19FEE58C3F3}"/>
            </a:ext>
          </a:extLst>
        </xdr:cNvPr>
        <xdr:cNvPicPr>
          <a:picLocks noChangeAspect="1" noChangeArrowheads="1"/>
        </xdr:cNvPicPr>
      </xdr:nvPicPr>
      <xdr:blipFill>
        <a:blip xmlns:r="http://schemas.openxmlformats.org/officeDocument/2006/relationships" r:embed="rId30">
          <a:clrChange>
            <a:clrFrom>
              <a:srgbClr val="D8D8D8"/>
            </a:clrFrom>
            <a:clrTo>
              <a:srgbClr val="D8D8D8">
                <a:alpha val="0"/>
              </a:srgbClr>
            </a:clrTo>
          </a:clrChange>
          <a:extLst>
            <a:ext uri="{BEBA8EAE-BF5A-486C-A8C5-ECC9F3942E4B}">
              <a14:imgProps xmlns:a14="http://schemas.microsoft.com/office/drawing/2010/main">
                <a14:imgLayer r:embed="rId31">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328749" y="7273834"/>
          <a:ext cx="11139352"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1142999</xdr:colOff>
      <xdr:row>11</xdr:row>
      <xdr:rowOff>323850</xdr:rowOff>
    </xdr:from>
    <xdr:to>
      <xdr:col>8</xdr:col>
      <xdr:colOff>390524</xdr:colOff>
      <xdr:row>19</xdr:row>
      <xdr:rowOff>19050</xdr:rowOff>
    </xdr:to>
    <xdr:pic>
      <xdr:nvPicPr>
        <xdr:cNvPr id="84" name="Image 83" descr="Résultat d’images pour Drapeau coree sud Rond PNG">
          <a:extLst>
            <a:ext uri="{FF2B5EF4-FFF2-40B4-BE49-F238E27FC236}">
              <a16:creationId xmlns:a16="http://schemas.microsoft.com/office/drawing/2014/main" id="{DE60DECF-837F-4042-ADDD-209DD6983C0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133724" y="4095750"/>
          <a:ext cx="3838575" cy="274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52</xdr:row>
      <xdr:rowOff>0</xdr:rowOff>
    </xdr:from>
    <xdr:to>
      <xdr:col>4</xdr:col>
      <xdr:colOff>133350</xdr:colOff>
      <xdr:row>54</xdr:row>
      <xdr:rowOff>38100</xdr:rowOff>
    </xdr:to>
    <xdr:pic>
      <xdr:nvPicPr>
        <xdr:cNvPr id="85" name="Image 84" descr="Résultat d’images pour Drapeau coree sud Rond PNG">
          <a:extLst>
            <a:ext uri="{FF2B5EF4-FFF2-40B4-BE49-F238E27FC236}">
              <a16:creationId xmlns:a16="http://schemas.microsoft.com/office/drawing/2014/main" id="{BFFA851E-E04F-44D3-AB86-71F799ACBE8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38225" y="18783300"/>
          <a:ext cx="108585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571500</xdr:colOff>
      <xdr:row>110</xdr:row>
      <xdr:rowOff>619125</xdr:rowOff>
    </xdr:from>
    <xdr:to>
      <xdr:col>4</xdr:col>
      <xdr:colOff>9525</xdr:colOff>
      <xdr:row>113</xdr:row>
      <xdr:rowOff>28575</xdr:rowOff>
    </xdr:to>
    <xdr:pic>
      <xdr:nvPicPr>
        <xdr:cNvPr id="86" name="Image 85">
          <a:extLst>
            <a:ext uri="{FF2B5EF4-FFF2-40B4-BE49-F238E27FC236}">
              <a16:creationId xmlns:a16="http://schemas.microsoft.com/office/drawing/2014/main" id="{7AD8428E-3024-47F4-B999-CD5FEAA1AA3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19150" y="40500300"/>
          <a:ext cx="11811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149</xdr:row>
      <xdr:rowOff>0</xdr:rowOff>
    </xdr:from>
    <xdr:to>
      <xdr:col>3</xdr:col>
      <xdr:colOff>371475</xdr:colOff>
      <xdr:row>151</xdr:row>
      <xdr:rowOff>19050</xdr:rowOff>
    </xdr:to>
    <xdr:pic>
      <xdr:nvPicPr>
        <xdr:cNvPr id="87" name="Image 86" descr="Résultat d’images pour Drapeau coree sud Rond PNG">
          <a:extLst>
            <a:ext uri="{FF2B5EF4-FFF2-40B4-BE49-F238E27FC236}">
              <a16:creationId xmlns:a16="http://schemas.microsoft.com/office/drawing/2014/main" id="{14A638FA-644E-456C-BD82-2ADF4D0D543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95350" y="57026175"/>
          <a:ext cx="10858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238125</xdr:colOff>
      <xdr:row>24</xdr:row>
      <xdr:rowOff>0</xdr:rowOff>
    </xdr:from>
    <xdr:to>
      <xdr:col>15</xdr:col>
      <xdr:colOff>434370</xdr:colOff>
      <xdr:row>40</xdr:row>
      <xdr:rowOff>152400</xdr:rowOff>
    </xdr:to>
    <xdr:pic>
      <xdr:nvPicPr>
        <xdr:cNvPr id="88" name="Image 87">
          <a:extLst>
            <a:ext uri="{FF2B5EF4-FFF2-40B4-BE49-F238E27FC236}">
              <a16:creationId xmlns:a16="http://schemas.microsoft.com/office/drawing/2014/main" id="{FDFC5C3A-4EC8-BB81-9E95-4FAA3ABD4DE7}"/>
            </a:ext>
          </a:extLst>
        </xdr:cNvPr>
        <xdr:cNvPicPr>
          <a:picLocks noChangeAspect="1"/>
        </xdr:cNvPicPr>
      </xdr:nvPicPr>
      <xdr:blipFill>
        <a:blip xmlns:r="http://schemas.openxmlformats.org/officeDocument/2006/relationships" r:embed="rId32"/>
        <a:stretch>
          <a:fillRect/>
        </a:stretch>
      </xdr:blipFill>
      <xdr:spPr>
        <a:xfrm>
          <a:off x="1133475" y="8724900"/>
          <a:ext cx="9492645" cy="6248400"/>
        </a:xfrm>
        <a:prstGeom prst="rect">
          <a:avLst/>
        </a:prstGeom>
      </xdr:spPr>
    </xdr:pic>
    <xdr:clientData/>
  </xdr:twoCellAnchor>
  <xdr:oneCellAnchor>
    <xdr:from>
      <xdr:col>9</xdr:col>
      <xdr:colOff>613279</xdr:colOff>
      <xdr:row>207</xdr:row>
      <xdr:rowOff>28293</xdr:rowOff>
    </xdr:from>
    <xdr:ext cx="1377446" cy="1207128"/>
    <xdr:pic>
      <xdr:nvPicPr>
        <xdr:cNvPr id="2" name="Image 1" descr="150+ Drawing Of A Japanese Flag Stock Photos, Pictures &amp; Royalty-Free ...">
          <a:extLst>
            <a:ext uri="{FF2B5EF4-FFF2-40B4-BE49-F238E27FC236}">
              <a16:creationId xmlns:a16="http://schemas.microsoft.com/office/drawing/2014/main" id="{E928DD31-D5F4-4BF3-956B-2FEC3AA6389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2754" y="82619568"/>
          <a:ext cx="1377446" cy="12071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9432</xdr:colOff>
      <xdr:row>208</xdr:row>
      <xdr:rowOff>28292</xdr:rowOff>
    </xdr:from>
    <xdr:ext cx="1697524" cy="1104900"/>
    <xdr:pic>
      <xdr:nvPicPr>
        <xdr:cNvPr id="3" name="Picture 264">
          <a:extLst>
            <a:ext uri="{FF2B5EF4-FFF2-40B4-BE49-F238E27FC236}">
              <a16:creationId xmlns:a16="http://schemas.microsoft.com/office/drawing/2014/main" id="{62290CCC-5FE9-4403-8E91-041BE67BE5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082" y="36128042"/>
          <a:ext cx="1697524"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oneCellAnchor>
    <xdr:from>
      <xdr:col>9</xdr:col>
      <xdr:colOff>613279</xdr:colOff>
      <xdr:row>169</xdr:row>
      <xdr:rowOff>28293</xdr:rowOff>
    </xdr:from>
    <xdr:ext cx="1377446" cy="1207128"/>
    <xdr:pic>
      <xdr:nvPicPr>
        <xdr:cNvPr id="4" name="Image 3" descr="150+ Drawing Of A Japanese Flag Stock Photos, Pictures &amp; Royalty-Free ...">
          <a:extLst>
            <a:ext uri="{FF2B5EF4-FFF2-40B4-BE49-F238E27FC236}">
              <a16:creationId xmlns:a16="http://schemas.microsoft.com/office/drawing/2014/main" id="{7F649E62-BC6C-4A6D-88CD-6934F2DCA1E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2754" y="82619568"/>
          <a:ext cx="1377446" cy="12071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9432</xdr:colOff>
      <xdr:row>170</xdr:row>
      <xdr:rowOff>28292</xdr:rowOff>
    </xdr:from>
    <xdr:ext cx="1697524" cy="1104900"/>
    <xdr:pic>
      <xdr:nvPicPr>
        <xdr:cNvPr id="6" name="Picture 264">
          <a:extLst>
            <a:ext uri="{FF2B5EF4-FFF2-40B4-BE49-F238E27FC236}">
              <a16:creationId xmlns:a16="http://schemas.microsoft.com/office/drawing/2014/main" id="{C0B2B6B3-C00D-4AA7-9308-C780A49196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082" y="82657667"/>
          <a:ext cx="1697524"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oneCellAnchor>
    <xdr:from>
      <xdr:col>9</xdr:col>
      <xdr:colOff>613279</xdr:colOff>
      <xdr:row>131</xdr:row>
      <xdr:rowOff>28293</xdr:rowOff>
    </xdr:from>
    <xdr:ext cx="1377446" cy="1207128"/>
    <xdr:pic>
      <xdr:nvPicPr>
        <xdr:cNvPr id="7" name="Image 6" descr="150+ Drawing Of A Japanese Flag Stock Photos, Pictures &amp; Royalty-Free ...">
          <a:extLst>
            <a:ext uri="{FF2B5EF4-FFF2-40B4-BE49-F238E27FC236}">
              <a16:creationId xmlns:a16="http://schemas.microsoft.com/office/drawing/2014/main" id="{D37633B6-934F-406D-B8B7-860B18FA93E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2754" y="82619568"/>
          <a:ext cx="1377446" cy="12071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9432</xdr:colOff>
      <xdr:row>132</xdr:row>
      <xdr:rowOff>28292</xdr:rowOff>
    </xdr:from>
    <xdr:ext cx="1697524" cy="1104900"/>
    <xdr:pic>
      <xdr:nvPicPr>
        <xdr:cNvPr id="8" name="Picture 264">
          <a:extLst>
            <a:ext uri="{FF2B5EF4-FFF2-40B4-BE49-F238E27FC236}">
              <a16:creationId xmlns:a16="http://schemas.microsoft.com/office/drawing/2014/main" id="{38FE0E15-1685-4CE3-B9B3-06199F075A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082" y="82657667"/>
          <a:ext cx="1697524"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oneCellAnchor>
    <xdr:from>
      <xdr:col>9</xdr:col>
      <xdr:colOff>613279</xdr:colOff>
      <xdr:row>93</xdr:row>
      <xdr:rowOff>28293</xdr:rowOff>
    </xdr:from>
    <xdr:ext cx="1377446" cy="1207128"/>
    <xdr:pic>
      <xdr:nvPicPr>
        <xdr:cNvPr id="9" name="Image 8" descr="150+ Drawing Of A Japanese Flag Stock Photos, Pictures &amp; Royalty-Free ...">
          <a:extLst>
            <a:ext uri="{FF2B5EF4-FFF2-40B4-BE49-F238E27FC236}">
              <a16:creationId xmlns:a16="http://schemas.microsoft.com/office/drawing/2014/main" id="{3F86F99E-B03B-42C3-A3E6-A4E968EA353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2754" y="82619568"/>
          <a:ext cx="1377446" cy="12071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9432</xdr:colOff>
      <xdr:row>94</xdr:row>
      <xdr:rowOff>28292</xdr:rowOff>
    </xdr:from>
    <xdr:ext cx="1697524" cy="1104900"/>
    <xdr:pic>
      <xdr:nvPicPr>
        <xdr:cNvPr id="10" name="Picture 264">
          <a:extLst>
            <a:ext uri="{FF2B5EF4-FFF2-40B4-BE49-F238E27FC236}">
              <a16:creationId xmlns:a16="http://schemas.microsoft.com/office/drawing/2014/main" id="{6B136ED2-5E04-45C7-9A6D-8769AD3BA9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082" y="82657667"/>
          <a:ext cx="1697524"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76200</xdr:rowOff>
    </xdr:from>
    <xdr:to>
      <xdr:col>16</xdr:col>
      <xdr:colOff>704850</xdr:colOff>
      <xdr:row>1</xdr:row>
      <xdr:rowOff>19050</xdr:rowOff>
    </xdr:to>
    <xdr:sp macro="" textlink="">
      <xdr:nvSpPr>
        <xdr:cNvPr id="18" name="WordArt 181">
          <a:extLst>
            <a:ext uri="{FF2B5EF4-FFF2-40B4-BE49-F238E27FC236}">
              <a16:creationId xmlns:a16="http://schemas.microsoft.com/office/drawing/2014/main" id="{ED9F1788-294C-4730-B3A7-D43A71E77451}"/>
            </a:ext>
          </a:extLst>
        </xdr:cNvPr>
        <xdr:cNvSpPr>
          <a:spLocks noChangeArrowheads="1" noChangeShapeType="1" noTextEdit="1"/>
        </xdr:cNvSpPr>
      </xdr:nvSpPr>
      <xdr:spPr bwMode="auto">
        <a:xfrm>
          <a:off x="247650" y="76200"/>
          <a:ext cx="11610975" cy="895350"/>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wrap="none" fromWordArt="1">
          <a:prstTxWarp prst="textPlain">
            <a:avLst>
              <a:gd name="adj" fmla="val 50000"/>
            </a:avLst>
          </a:prstTxWarp>
        </a:bodyPr>
        <a:lstStyle/>
        <a:p>
          <a:pPr algn="ctr" rtl="0">
            <a:buNone/>
          </a:pPr>
          <a:r>
            <a:rPr lang="fr-FR" sz="4400" b="1" i="1" kern="10" spc="0">
              <a:ln w="12700">
                <a:noFill/>
                <a:round/>
                <a:headEnd/>
                <a:tailEnd/>
              </a:ln>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effectLst/>
              <a:latin typeface="Arial Black"/>
            </a:rPr>
            <a:t>25  ème  DEAFLYMPICS</a:t>
          </a:r>
        </a:p>
      </xdr:txBody>
    </xdr:sp>
    <xdr:clientData/>
  </xdr:twoCellAnchor>
  <xdr:oneCellAnchor>
    <xdr:from>
      <xdr:col>1</xdr:col>
      <xdr:colOff>0</xdr:colOff>
      <xdr:row>2</xdr:row>
      <xdr:rowOff>0</xdr:rowOff>
    </xdr:from>
    <xdr:ext cx="2676525" cy="1104900"/>
    <xdr:pic>
      <xdr:nvPicPr>
        <xdr:cNvPr id="19" name="Picture 264">
          <a:extLst>
            <a:ext uri="{FF2B5EF4-FFF2-40B4-BE49-F238E27FC236}">
              <a16:creationId xmlns:a16="http://schemas.microsoft.com/office/drawing/2014/main" id="{0D69A832-3C62-43F5-99C1-0DB941F764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371600"/>
          <a:ext cx="2676525"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11</xdr:col>
      <xdr:colOff>752475</xdr:colOff>
      <xdr:row>1</xdr:row>
      <xdr:rowOff>361950</xdr:rowOff>
    </xdr:from>
    <xdr:to>
      <xdr:col>17</xdr:col>
      <xdr:colOff>85725</xdr:colOff>
      <xdr:row>6</xdr:row>
      <xdr:rowOff>85725</xdr:rowOff>
    </xdr:to>
    <xdr:pic>
      <xdr:nvPicPr>
        <xdr:cNvPr id="20" name="Image 19" descr="150+ Drawing Of A Japanese Flag Stock Photos, Pictures &amp; Royalty-Free ...">
          <a:extLst>
            <a:ext uri="{FF2B5EF4-FFF2-40B4-BE49-F238E27FC236}">
              <a16:creationId xmlns:a16="http://schemas.microsoft.com/office/drawing/2014/main" id="{81E37EED-512E-48D6-8C8C-7D69C125FA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44025" y="1314450"/>
          <a:ext cx="2628900"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19050</xdr:colOff>
      <xdr:row>48</xdr:row>
      <xdr:rowOff>0</xdr:rowOff>
    </xdr:from>
    <xdr:to>
      <xdr:col>18</xdr:col>
      <xdr:colOff>19050</xdr:colOff>
      <xdr:row>53</xdr:row>
      <xdr:rowOff>104775</xdr:rowOff>
    </xdr:to>
    <xdr:pic>
      <xdr:nvPicPr>
        <xdr:cNvPr id="21" name="Image 20" descr="150+ Drawing Of A Japanese Flag Stock Photos, Pictures &amp; Royalty-Free ...">
          <a:extLst>
            <a:ext uri="{FF2B5EF4-FFF2-40B4-BE49-F238E27FC236}">
              <a16:creationId xmlns:a16="http://schemas.microsoft.com/office/drawing/2014/main" id="{6CA326CE-60E7-4FDC-BB86-6805A7792B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63075" y="16725900"/>
          <a:ext cx="2628900"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49</xdr:row>
      <xdr:rowOff>0</xdr:rowOff>
    </xdr:from>
    <xdr:ext cx="2676525" cy="1104900"/>
    <xdr:pic>
      <xdr:nvPicPr>
        <xdr:cNvPr id="22" name="Picture 264">
          <a:extLst>
            <a:ext uri="{FF2B5EF4-FFF2-40B4-BE49-F238E27FC236}">
              <a16:creationId xmlns:a16="http://schemas.microsoft.com/office/drawing/2014/main" id="{F3B74A50-7576-448D-ABB1-36076D8786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6764000"/>
          <a:ext cx="2676525"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oneCellAnchor>
    <xdr:from>
      <xdr:col>1</xdr:col>
      <xdr:colOff>0</xdr:colOff>
      <xdr:row>279</xdr:row>
      <xdr:rowOff>0</xdr:rowOff>
    </xdr:from>
    <xdr:ext cx="2676525" cy="1104900"/>
    <xdr:pic>
      <xdr:nvPicPr>
        <xdr:cNvPr id="23" name="Picture 264">
          <a:extLst>
            <a:ext uri="{FF2B5EF4-FFF2-40B4-BE49-F238E27FC236}">
              <a16:creationId xmlns:a16="http://schemas.microsoft.com/office/drawing/2014/main" id="{02A70A8A-4788-49AB-B263-E952EB4DF3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67160775"/>
          <a:ext cx="2676525"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oneCellAnchor>
    <xdr:from>
      <xdr:col>9</xdr:col>
      <xdr:colOff>613279</xdr:colOff>
      <xdr:row>103</xdr:row>
      <xdr:rowOff>28293</xdr:rowOff>
    </xdr:from>
    <xdr:ext cx="1782118" cy="1207128"/>
    <xdr:pic>
      <xdr:nvPicPr>
        <xdr:cNvPr id="26" name="Image 25" descr="150+ Drawing Of A Japanese Flag Stock Photos, Pictures &amp; Royalty-Free ...">
          <a:extLst>
            <a:ext uri="{FF2B5EF4-FFF2-40B4-BE49-F238E27FC236}">
              <a16:creationId xmlns:a16="http://schemas.microsoft.com/office/drawing/2014/main" id="{51B07293-3E3F-4511-95CA-14EB7A6E80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9863" y="35770620"/>
          <a:ext cx="1782118" cy="12071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9432</xdr:colOff>
      <xdr:row>104</xdr:row>
      <xdr:rowOff>28292</xdr:rowOff>
    </xdr:from>
    <xdr:ext cx="1697524" cy="1104900"/>
    <xdr:pic>
      <xdr:nvPicPr>
        <xdr:cNvPr id="27" name="Picture 264">
          <a:extLst>
            <a:ext uri="{FF2B5EF4-FFF2-40B4-BE49-F238E27FC236}">
              <a16:creationId xmlns:a16="http://schemas.microsoft.com/office/drawing/2014/main" id="{EBA456C7-9DED-453E-AFC7-877969F81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630" y="35808342"/>
          <a:ext cx="1697524"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20</xdr:col>
      <xdr:colOff>766082</xdr:colOff>
      <xdr:row>109</xdr:row>
      <xdr:rowOff>50800</xdr:rowOff>
    </xdr:from>
    <xdr:to>
      <xdr:col>26</xdr:col>
      <xdr:colOff>675214</xdr:colOff>
      <xdr:row>121</xdr:row>
      <xdr:rowOff>53975</xdr:rowOff>
    </xdr:to>
    <xdr:pic>
      <xdr:nvPicPr>
        <xdr:cNvPr id="28" name="Image 27">
          <a:extLst>
            <a:ext uri="{FF2B5EF4-FFF2-40B4-BE49-F238E27FC236}">
              <a16:creationId xmlns:a16="http://schemas.microsoft.com/office/drawing/2014/main" id="{B99CDAB7-0756-40DC-B961-507530552144}"/>
            </a:ext>
          </a:extLst>
        </xdr:cNvPr>
        <xdr:cNvPicPr>
          <a:picLocks noChangeAspect="1"/>
        </xdr:cNvPicPr>
      </xdr:nvPicPr>
      <xdr:blipFill>
        <a:blip xmlns:r="http://schemas.openxmlformats.org/officeDocument/2006/relationships" r:embed="rId3"/>
        <a:stretch>
          <a:fillRect/>
        </a:stretch>
      </xdr:blipFill>
      <xdr:spPr>
        <a:xfrm>
          <a:off x="14824982" y="35474275"/>
          <a:ext cx="4538282" cy="4537075"/>
        </a:xfrm>
        <a:prstGeom prst="rect">
          <a:avLst/>
        </a:prstGeom>
      </xdr:spPr>
    </xdr:pic>
    <xdr:clientData/>
  </xdr:twoCellAnchor>
  <xdr:twoCellAnchor editAs="oneCell">
    <xdr:from>
      <xdr:col>1</xdr:col>
      <xdr:colOff>546980</xdr:colOff>
      <xdr:row>305</xdr:row>
      <xdr:rowOff>0</xdr:rowOff>
    </xdr:from>
    <xdr:to>
      <xdr:col>3</xdr:col>
      <xdr:colOff>94306</xdr:colOff>
      <xdr:row>308</xdr:row>
      <xdr:rowOff>37721</xdr:rowOff>
    </xdr:to>
    <xdr:pic>
      <xdr:nvPicPr>
        <xdr:cNvPr id="30" name="Image 29">
          <a:extLst>
            <a:ext uri="{FF2B5EF4-FFF2-40B4-BE49-F238E27FC236}">
              <a16:creationId xmlns:a16="http://schemas.microsoft.com/office/drawing/2014/main" id="{3C33F144-BD49-42BC-BF81-BE9452F9437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92178" y="113724728"/>
          <a:ext cx="1244851" cy="792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1009084</xdr:colOff>
      <xdr:row>467</xdr:row>
      <xdr:rowOff>56584</xdr:rowOff>
    </xdr:from>
    <xdr:ext cx="4105276" cy="1988820"/>
    <xdr:pic>
      <xdr:nvPicPr>
        <xdr:cNvPr id="56" name="Picture 16" descr="MPj04392360000[1]">
          <a:extLst>
            <a:ext uri="{FF2B5EF4-FFF2-40B4-BE49-F238E27FC236}">
              <a16:creationId xmlns:a16="http://schemas.microsoft.com/office/drawing/2014/main" id="{E0E0CED6-86C9-4FC2-858C-2C5B0F591A2D}"/>
            </a:ext>
          </a:extLst>
        </xdr:cNvPr>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04134" y="156832426"/>
          <a:ext cx="4105276" cy="1988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565843</xdr:colOff>
      <xdr:row>324</xdr:row>
      <xdr:rowOff>254628</xdr:rowOff>
    </xdr:from>
    <xdr:to>
      <xdr:col>3</xdr:col>
      <xdr:colOff>113169</xdr:colOff>
      <xdr:row>328</xdr:row>
      <xdr:rowOff>28290</xdr:rowOff>
    </xdr:to>
    <xdr:pic>
      <xdr:nvPicPr>
        <xdr:cNvPr id="31" name="Image 30">
          <a:extLst>
            <a:ext uri="{FF2B5EF4-FFF2-40B4-BE49-F238E27FC236}">
              <a16:creationId xmlns:a16="http://schemas.microsoft.com/office/drawing/2014/main" id="{415A70DF-BCFC-4850-9FFF-506A8F4603E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11041" y="118958762"/>
          <a:ext cx="1244851" cy="792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575272</xdr:colOff>
      <xdr:row>285</xdr:row>
      <xdr:rowOff>0</xdr:rowOff>
    </xdr:from>
    <xdr:to>
      <xdr:col>3</xdr:col>
      <xdr:colOff>18861</xdr:colOff>
      <xdr:row>288</xdr:row>
      <xdr:rowOff>18861</xdr:rowOff>
    </xdr:to>
    <xdr:pic>
      <xdr:nvPicPr>
        <xdr:cNvPr id="32" name="Image 31" descr="Résultat d’images pour Drapeau coree sud Rond PNG">
          <a:extLst>
            <a:ext uri="{FF2B5EF4-FFF2-40B4-BE49-F238E27FC236}">
              <a16:creationId xmlns:a16="http://schemas.microsoft.com/office/drawing/2014/main" id="{8EF42510-4B7B-4E70-9976-B62A98129DE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20470" y="108594431"/>
          <a:ext cx="1141114" cy="735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556411</xdr:colOff>
      <xdr:row>350</xdr:row>
      <xdr:rowOff>18862</xdr:rowOff>
    </xdr:from>
    <xdr:to>
      <xdr:col>3</xdr:col>
      <xdr:colOff>0</xdr:colOff>
      <xdr:row>353</xdr:row>
      <xdr:rowOff>1</xdr:rowOff>
    </xdr:to>
    <xdr:pic>
      <xdr:nvPicPr>
        <xdr:cNvPr id="33" name="Image 32" descr="Résultat d’images pour Drapeau coree sud Rond PNG">
          <a:extLst>
            <a:ext uri="{FF2B5EF4-FFF2-40B4-BE49-F238E27FC236}">
              <a16:creationId xmlns:a16="http://schemas.microsoft.com/office/drawing/2014/main" id="{624909E3-506F-4A7B-B521-80118A9F5CB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01609" y="125824308"/>
          <a:ext cx="1141114" cy="735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584703</xdr:colOff>
      <xdr:row>355</xdr:row>
      <xdr:rowOff>0</xdr:rowOff>
    </xdr:from>
    <xdr:to>
      <xdr:col>3</xdr:col>
      <xdr:colOff>75445</xdr:colOff>
      <xdr:row>358</xdr:row>
      <xdr:rowOff>37722</xdr:rowOff>
    </xdr:to>
    <xdr:pic>
      <xdr:nvPicPr>
        <xdr:cNvPr id="34" name="Image 33">
          <a:extLst>
            <a:ext uri="{FF2B5EF4-FFF2-40B4-BE49-F238E27FC236}">
              <a16:creationId xmlns:a16="http://schemas.microsoft.com/office/drawing/2014/main" id="{D3AAA9E5-B7BC-466B-9F55-4017C9D91AF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29901" y="127125743"/>
          <a:ext cx="1188267" cy="792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75444</xdr:colOff>
      <xdr:row>360</xdr:row>
      <xdr:rowOff>0</xdr:rowOff>
    </xdr:from>
    <xdr:to>
      <xdr:col>2</xdr:col>
      <xdr:colOff>980791</xdr:colOff>
      <xdr:row>363</xdr:row>
      <xdr:rowOff>66014</xdr:rowOff>
    </xdr:to>
    <xdr:pic>
      <xdr:nvPicPr>
        <xdr:cNvPr id="35" name="Image 34" descr="Résultat d’images pour Drapeau Canada Rond PNG">
          <a:extLst>
            <a:ext uri="{FF2B5EF4-FFF2-40B4-BE49-F238E27FC236}">
              <a16:creationId xmlns:a16="http://schemas.microsoft.com/office/drawing/2014/main" id="{FEE81116-5254-475E-BE26-25D747DD02C3}"/>
            </a:ext>
          </a:extLst>
        </xdr:cNvPr>
        <xdr:cNvPicPr>
          <a:picLocks noChangeAspect="1" noChangeArrowheads="1"/>
        </xdr:cNvPicPr>
      </xdr:nvPicPr>
      <xdr:blipFill>
        <a:blip xmlns:r="http://schemas.openxmlformats.org/officeDocument/2006/relationships" r:embed="rId8"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971360" y="128446040"/>
          <a:ext cx="905347" cy="820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113168</xdr:colOff>
      <xdr:row>416</xdr:row>
      <xdr:rowOff>0</xdr:rowOff>
    </xdr:from>
    <xdr:to>
      <xdr:col>2</xdr:col>
      <xdr:colOff>943069</xdr:colOff>
      <xdr:row>419</xdr:row>
      <xdr:rowOff>18862</xdr:rowOff>
    </xdr:to>
    <xdr:pic>
      <xdr:nvPicPr>
        <xdr:cNvPr id="36" name="Image 35">
          <a:extLst>
            <a:ext uri="{FF2B5EF4-FFF2-40B4-BE49-F238E27FC236}">
              <a16:creationId xmlns:a16="http://schemas.microsoft.com/office/drawing/2014/main" id="{DE4A8E6D-11A4-40BD-A6E8-3A62C9BF870A}"/>
            </a:ext>
          </a:extLst>
        </xdr:cNvPr>
        <xdr:cNvPicPr>
          <a:picLocks noChangeAspect="1"/>
        </xdr:cNvPicPr>
      </xdr:nvPicPr>
      <xdr:blipFill>
        <a:blip xmlns:r="http://schemas.openxmlformats.org/officeDocument/2006/relationships" r:embed="rId9">
          <a:clrChange>
            <a:clrFrom>
              <a:srgbClr val="F1F1F1"/>
            </a:clrFrom>
            <a:clrTo>
              <a:srgbClr val="F1F1F1">
                <a:alpha val="0"/>
              </a:srgbClr>
            </a:clrTo>
          </a:clrChange>
        </a:blip>
        <a:stretch>
          <a:fillRect/>
        </a:stretch>
      </xdr:blipFill>
      <xdr:spPr>
        <a:xfrm>
          <a:off x="1009084" y="143205074"/>
          <a:ext cx="829901" cy="773317"/>
        </a:xfrm>
        <a:prstGeom prst="rect">
          <a:avLst/>
        </a:prstGeom>
      </xdr:spPr>
    </xdr:pic>
    <xdr:clientData/>
  </xdr:twoCellAnchor>
  <xdr:twoCellAnchor editAs="oneCell">
    <xdr:from>
      <xdr:col>2</xdr:col>
      <xdr:colOff>0</xdr:colOff>
      <xdr:row>421</xdr:row>
      <xdr:rowOff>0</xdr:rowOff>
    </xdr:from>
    <xdr:to>
      <xdr:col>2</xdr:col>
      <xdr:colOff>829901</xdr:colOff>
      <xdr:row>424</xdr:row>
      <xdr:rowOff>18861</xdr:rowOff>
    </xdr:to>
    <xdr:pic>
      <xdr:nvPicPr>
        <xdr:cNvPr id="38" name="Image 37">
          <a:extLst>
            <a:ext uri="{FF2B5EF4-FFF2-40B4-BE49-F238E27FC236}">
              <a16:creationId xmlns:a16="http://schemas.microsoft.com/office/drawing/2014/main" id="{A23392EE-9F66-4A79-A7C9-D03E3AAB33AC}"/>
            </a:ext>
          </a:extLst>
        </xdr:cNvPr>
        <xdr:cNvPicPr>
          <a:picLocks noChangeAspect="1"/>
        </xdr:cNvPicPr>
      </xdr:nvPicPr>
      <xdr:blipFill>
        <a:blip xmlns:r="http://schemas.openxmlformats.org/officeDocument/2006/relationships" r:embed="rId9">
          <a:clrChange>
            <a:clrFrom>
              <a:srgbClr val="F1F1F1"/>
            </a:clrFrom>
            <a:clrTo>
              <a:srgbClr val="F1F1F1">
                <a:alpha val="0"/>
              </a:srgbClr>
            </a:clrTo>
          </a:clrChange>
        </a:blip>
        <a:stretch>
          <a:fillRect/>
        </a:stretch>
      </xdr:blipFill>
      <xdr:spPr>
        <a:xfrm>
          <a:off x="895916" y="144534802"/>
          <a:ext cx="829901" cy="773317"/>
        </a:xfrm>
        <a:prstGeom prst="rect">
          <a:avLst/>
        </a:prstGeom>
      </xdr:spPr>
    </xdr:pic>
    <xdr:clientData/>
  </xdr:twoCellAnchor>
  <xdr:twoCellAnchor editAs="oneCell">
    <xdr:from>
      <xdr:col>2</xdr:col>
      <xdr:colOff>113168</xdr:colOff>
      <xdr:row>411</xdr:row>
      <xdr:rowOff>0</xdr:rowOff>
    </xdr:from>
    <xdr:to>
      <xdr:col>2</xdr:col>
      <xdr:colOff>933638</xdr:colOff>
      <xdr:row>414</xdr:row>
      <xdr:rowOff>18862</xdr:rowOff>
    </xdr:to>
    <xdr:pic>
      <xdr:nvPicPr>
        <xdr:cNvPr id="39" name="Image 38" descr="Résultat d’images pour Drapeau chine rond">
          <a:extLst>
            <a:ext uri="{FF2B5EF4-FFF2-40B4-BE49-F238E27FC236}">
              <a16:creationId xmlns:a16="http://schemas.microsoft.com/office/drawing/2014/main" id="{6E5B3AD8-8CBC-4992-A7D1-89F8F2EC8ED7}"/>
            </a:ext>
          </a:extLst>
        </xdr:cNvPr>
        <xdr:cNvPicPr>
          <a:picLocks noChangeAspect="1" noChangeArrowheads="1"/>
        </xdr:cNvPicPr>
      </xdr:nvPicPr>
      <xdr:blipFill>
        <a:blip xmlns:r="http://schemas.openxmlformats.org/officeDocument/2006/relationships" r:embed="rId10"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009084" y="141884777"/>
          <a:ext cx="820470" cy="773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113168</xdr:colOff>
      <xdr:row>385</xdr:row>
      <xdr:rowOff>9430</xdr:rowOff>
    </xdr:from>
    <xdr:to>
      <xdr:col>2</xdr:col>
      <xdr:colOff>933638</xdr:colOff>
      <xdr:row>388</xdr:row>
      <xdr:rowOff>28291</xdr:rowOff>
    </xdr:to>
    <xdr:pic>
      <xdr:nvPicPr>
        <xdr:cNvPr id="40" name="Image 39" descr="Résultat d’images pour Drapeau chine rond">
          <a:extLst>
            <a:ext uri="{FF2B5EF4-FFF2-40B4-BE49-F238E27FC236}">
              <a16:creationId xmlns:a16="http://schemas.microsoft.com/office/drawing/2014/main" id="{7C4CB827-C30D-4764-B09A-4C8FD552145C}"/>
            </a:ext>
          </a:extLst>
        </xdr:cNvPr>
        <xdr:cNvPicPr>
          <a:picLocks noChangeAspect="1" noChangeArrowheads="1"/>
        </xdr:cNvPicPr>
      </xdr:nvPicPr>
      <xdr:blipFill>
        <a:blip xmlns:r="http://schemas.openxmlformats.org/officeDocument/2006/relationships" r:embed="rId10"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009084" y="135056955"/>
          <a:ext cx="820470" cy="773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565842</xdr:colOff>
      <xdr:row>389</xdr:row>
      <xdr:rowOff>94307</xdr:rowOff>
    </xdr:from>
    <xdr:to>
      <xdr:col>3</xdr:col>
      <xdr:colOff>84876</xdr:colOff>
      <xdr:row>393</xdr:row>
      <xdr:rowOff>188613</xdr:rowOff>
    </xdr:to>
    <xdr:pic>
      <xdr:nvPicPr>
        <xdr:cNvPr id="41" name="Image 40" descr="Résultat d’images pour Drapeau hong-kongrond">
          <a:extLst>
            <a:ext uri="{FF2B5EF4-FFF2-40B4-BE49-F238E27FC236}">
              <a16:creationId xmlns:a16="http://schemas.microsoft.com/office/drawing/2014/main" id="{14F1E7F2-E026-4740-8FCE-0E3134902F4A}"/>
            </a:ext>
          </a:extLst>
        </xdr:cNvPr>
        <xdr:cNvPicPr>
          <a:picLocks noChangeAspect="1" noChangeArrowheads="1"/>
        </xdr:cNvPicPr>
      </xdr:nvPicPr>
      <xdr:blipFill>
        <a:blip xmlns:r="http://schemas.openxmlformats.org/officeDocument/2006/relationships" r:embed="rId11"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11040" y="136198069"/>
          <a:ext cx="1216559" cy="1112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556411</xdr:colOff>
      <xdr:row>394</xdr:row>
      <xdr:rowOff>103739</xdr:rowOff>
    </xdr:from>
    <xdr:to>
      <xdr:col>3</xdr:col>
      <xdr:colOff>75445</xdr:colOff>
      <xdr:row>398</xdr:row>
      <xdr:rowOff>198045</xdr:rowOff>
    </xdr:to>
    <xdr:pic>
      <xdr:nvPicPr>
        <xdr:cNvPr id="46" name="Image 45" descr="Résultat d’images pour Drapeau hong-kongrond">
          <a:extLst>
            <a:ext uri="{FF2B5EF4-FFF2-40B4-BE49-F238E27FC236}">
              <a16:creationId xmlns:a16="http://schemas.microsoft.com/office/drawing/2014/main" id="{D818B2B7-D45A-4742-9CDA-5F696D3C02FD}"/>
            </a:ext>
          </a:extLst>
        </xdr:cNvPr>
        <xdr:cNvPicPr>
          <a:picLocks noChangeAspect="1" noChangeArrowheads="1"/>
        </xdr:cNvPicPr>
      </xdr:nvPicPr>
      <xdr:blipFill>
        <a:blip xmlns:r="http://schemas.openxmlformats.org/officeDocument/2006/relationships" r:embed="rId11"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801609" y="137527798"/>
          <a:ext cx="1216559" cy="1112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28292</xdr:colOff>
      <xdr:row>406</xdr:row>
      <xdr:rowOff>0</xdr:rowOff>
    </xdr:from>
    <xdr:to>
      <xdr:col>2</xdr:col>
      <xdr:colOff>1009084</xdr:colOff>
      <xdr:row>409</xdr:row>
      <xdr:rowOff>94307</xdr:rowOff>
    </xdr:to>
    <xdr:pic>
      <xdr:nvPicPr>
        <xdr:cNvPr id="47" name="Image 46" descr="انواع ویزای برزیل * مدارک لازم جهت اخذ ویزا * دریافت وقت سفارت">
          <a:extLst>
            <a:ext uri="{FF2B5EF4-FFF2-40B4-BE49-F238E27FC236}">
              <a16:creationId xmlns:a16="http://schemas.microsoft.com/office/drawing/2014/main" id="{80659012-2B6A-4425-981B-2991C6917315}"/>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24208" y="140328713"/>
          <a:ext cx="980792" cy="8487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94307</xdr:colOff>
      <xdr:row>400</xdr:row>
      <xdr:rowOff>0</xdr:rowOff>
    </xdr:from>
    <xdr:to>
      <xdr:col>2</xdr:col>
      <xdr:colOff>943068</xdr:colOff>
      <xdr:row>403</xdr:row>
      <xdr:rowOff>28292</xdr:rowOff>
    </xdr:to>
    <xdr:pic>
      <xdr:nvPicPr>
        <xdr:cNvPr id="48" name="Image 47" descr="Résultat d’images pour Drapeau usa Rond PNG">
          <a:extLst>
            <a:ext uri="{FF2B5EF4-FFF2-40B4-BE49-F238E27FC236}">
              <a16:creationId xmlns:a16="http://schemas.microsoft.com/office/drawing/2014/main" id="{47E2C6E5-24F6-4976-9EC1-02B9A44708D9}"/>
            </a:ext>
          </a:extLst>
        </xdr:cNvPr>
        <xdr:cNvPicPr>
          <a:picLocks noChangeAspect="1" noChangeArrowheads="1"/>
        </xdr:cNvPicPr>
      </xdr:nvPicPr>
      <xdr:blipFill>
        <a:blip xmlns:r="http://schemas.openxmlformats.org/officeDocument/2006/relationships" r:embed="rId13" cstate="print">
          <a:clrChange>
            <a:clrFrom>
              <a:srgbClr val="EEEEEE"/>
            </a:clrFrom>
            <a:clrTo>
              <a:srgbClr val="EEEEEE">
                <a:alpha val="0"/>
              </a:srgbClr>
            </a:clrTo>
          </a:clrChange>
          <a:extLst>
            <a:ext uri="{28A0092B-C50C-407E-A947-70E740481C1C}">
              <a14:useLocalDpi xmlns:a14="http://schemas.microsoft.com/office/drawing/2010/main" val="0"/>
            </a:ext>
          </a:extLst>
        </a:blip>
        <a:srcRect/>
        <a:stretch>
          <a:fillRect/>
        </a:stretch>
      </xdr:blipFill>
      <xdr:spPr bwMode="auto">
        <a:xfrm>
          <a:off x="990223" y="139008416"/>
          <a:ext cx="848761" cy="7827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103738</xdr:colOff>
      <xdr:row>365</xdr:row>
      <xdr:rowOff>9431</xdr:rowOff>
    </xdr:from>
    <xdr:to>
      <xdr:col>2</xdr:col>
      <xdr:colOff>952499</xdr:colOff>
      <xdr:row>368</xdr:row>
      <xdr:rowOff>37722</xdr:rowOff>
    </xdr:to>
    <xdr:pic>
      <xdr:nvPicPr>
        <xdr:cNvPr id="49" name="Image 48" descr="Résultat d’images pour Drapeau usa Rond PNG">
          <a:extLst>
            <a:ext uri="{FF2B5EF4-FFF2-40B4-BE49-F238E27FC236}">
              <a16:creationId xmlns:a16="http://schemas.microsoft.com/office/drawing/2014/main" id="{30C46932-C1E0-40A9-88F6-67DDE38DF85F}"/>
            </a:ext>
          </a:extLst>
        </xdr:cNvPr>
        <xdr:cNvPicPr>
          <a:picLocks noChangeAspect="1" noChangeArrowheads="1"/>
        </xdr:cNvPicPr>
      </xdr:nvPicPr>
      <xdr:blipFill>
        <a:blip xmlns:r="http://schemas.openxmlformats.org/officeDocument/2006/relationships" r:embed="rId13" cstate="print">
          <a:clrChange>
            <a:clrFrom>
              <a:srgbClr val="EEEEEE"/>
            </a:clrFrom>
            <a:clrTo>
              <a:srgbClr val="EEEEEE">
                <a:alpha val="0"/>
              </a:srgbClr>
            </a:clrTo>
          </a:clrChange>
          <a:extLst>
            <a:ext uri="{28A0092B-C50C-407E-A947-70E740481C1C}">
              <a14:useLocalDpi xmlns:a14="http://schemas.microsoft.com/office/drawing/2010/main" val="0"/>
            </a:ext>
          </a:extLst>
        </a:blip>
        <a:srcRect/>
        <a:stretch>
          <a:fillRect/>
        </a:stretch>
      </xdr:blipFill>
      <xdr:spPr bwMode="auto">
        <a:xfrm>
          <a:off x="999654" y="129775768"/>
          <a:ext cx="848761" cy="7827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565842</xdr:colOff>
      <xdr:row>370</xdr:row>
      <xdr:rowOff>0</xdr:rowOff>
    </xdr:from>
    <xdr:to>
      <xdr:col>3</xdr:col>
      <xdr:colOff>75445</xdr:colOff>
      <xdr:row>373</xdr:row>
      <xdr:rowOff>37722</xdr:rowOff>
    </xdr:to>
    <xdr:pic>
      <xdr:nvPicPr>
        <xdr:cNvPr id="50" name="Image 49">
          <a:extLst>
            <a:ext uri="{FF2B5EF4-FFF2-40B4-BE49-F238E27FC236}">
              <a16:creationId xmlns:a16="http://schemas.microsoft.com/office/drawing/2014/main" id="{2F2AC0EA-91AB-46CD-8448-9459370948C5}"/>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11040" y="131086634"/>
          <a:ext cx="1207128" cy="792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565842</xdr:colOff>
      <xdr:row>335</xdr:row>
      <xdr:rowOff>0</xdr:rowOff>
    </xdr:from>
    <xdr:to>
      <xdr:col>3</xdr:col>
      <xdr:colOff>75445</xdr:colOff>
      <xdr:row>338</xdr:row>
      <xdr:rowOff>37723</xdr:rowOff>
    </xdr:to>
    <xdr:pic>
      <xdr:nvPicPr>
        <xdr:cNvPr id="51" name="Image 50">
          <a:extLst>
            <a:ext uri="{FF2B5EF4-FFF2-40B4-BE49-F238E27FC236}">
              <a16:creationId xmlns:a16="http://schemas.microsoft.com/office/drawing/2014/main" id="{1C0973F2-8E92-4451-A090-81FAE25CCD08}"/>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11040" y="121608787"/>
          <a:ext cx="1207128" cy="792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28292</xdr:colOff>
      <xdr:row>340</xdr:row>
      <xdr:rowOff>0</xdr:rowOff>
    </xdr:from>
    <xdr:to>
      <xdr:col>2</xdr:col>
      <xdr:colOff>1027944</xdr:colOff>
      <xdr:row>343</xdr:row>
      <xdr:rowOff>66015</xdr:rowOff>
    </xdr:to>
    <xdr:pic>
      <xdr:nvPicPr>
        <xdr:cNvPr id="52" name="Image 51" descr="150+ Drawing Of A Japanese Flag Stock Photos, Pictures &amp; Royalty-Free ...">
          <a:extLst>
            <a:ext uri="{FF2B5EF4-FFF2-40B4-BE49-F238E27FC236}">
              <a16:creationId xmlns:a16="http://schemas.microsoft.com/office/drawing/2014/main" id="{08E860A9-725D-4046-B2C9-D1942E20C497}"/>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24208" y="122929084"/>
          <a:ext cx="999652" cy="820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37723</xdr:colOff>
      <xdr:row>375</xdr:row>
      <xdr:rowOff>18862</xdr:rowOff>
    </xdr:from>
    <xdr:to>
      <xdr:col>2</xdr:col>
      <xdr:colOff>1037375</xdr:colOff>
      <xdr:row>378</xdr:row>
      <xdr:rowOff>84876</xdr:rowOff>
    </xdr:to>
    <xdr:pic>
      <xdr:nvPicPr>
        <xdr:cNvPr id="53" name="Image 52" descr="150+ Drawing Of A Japanese Flag Stock Photos, Pictures &amp; Royalty-Free ...">
          <a:extLst>
            <a:ext uri="{FF2B5EF4-FFF2-40B4-BE49-F238E27FC236}">
              <a16:creationId xmlns:a16="http://schemas.microsoft.com/office/drawing/2014/main" id="{2B8BE4B0-5A74-4D65-AD58-30553609643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33639" y="132425793"/>
          <a:ext cx="999652" cy="820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546980</xdr:colOff>
      <xdr:row>380</xdr:row>
      <xdr:rowOff>0</xdr:rowOff>
    </xdr:from>
    <xdr:to>
      <xdr:col>3</xdr:col>
      <xdr:colOff>103737</xdr:colOff>
      <xdr:row>383</xdr:row>
      <xdr:rowOff>47153</xdr:rowOff>
    </xdr:to>
    <xdr:pic>
      <xdr:nvPicPr>
        <xdr:cNvPr id="54" name="Image 53" descr="Résultat d’images pour Drapeau macao rond">
          <a:extLst>
            <a:ext uri="{FF2B5EF4-FFF2-40B4-BE49-F238E27FC236}">
              <a16:creationId xmlns:a16="http://schemas.microsoft.com/office/drawing/2014/main" id="{5E9056B9-34CC-43B7-BA51-283915C13B0F}"/>
            </a:ext>
          </a:extLst>
        </xdr:cNvPr>
        <xdr:cNvPicPr>
          <a:picLocks noChangeAspect="1" noChangeArrowheads="1"/>
        </xdr:cNvPicPr>
      </xdr:nvPicPr>
      <xdr:blipFill>
        <a:blip xmlns:r="http://schemas.openxmlformats.org/officeDocument/2006/relationships" r:embed="rId16"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92178" y="133727228"/>
          <a:ext cx="1254282" cy="801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575272</xdr:colOff>
      <xdr:row>345</xdr:row>
      <xdr:rowOff>0</xdr:rowOff>
    </xdr:from>
    <xdr:to>
      <xdr:col>3</xdr:col>
      <xdr:colOff>103737</xdr:colOff>
      <xdr:row>348</xdr:row>
      <xdr:rowOff>28292</xdr:rowOff>
    </xdr:to>
    <xdr:pic>
      <xdr:nvPicPr>
        <xdr:cNvPr id="55" name="Image 54">
          <a:extLst>
            <a:ext uri="{FF2B5EF4-FFF2-40B4-BE49-F238E27FC236}">
              <a16:creationId xmlns:a16="http://schemas.microsoft.com/office/drawing/2014/main" id="{B531D964-7410-4F32-B2C1-27E1D9A69AB1}"/>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20470" y="124485149"/>
          <a:ext cx="1225990" cy="7827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75446</xdr:colOff>
      <xdr:row>320</xdr:row>
      <xdr:rowOff>0</xdr:rowOff>
    </xdr:from>
    <xdr:to>
      <xdr:col>2</xdr:col>
      <xdr:colOff>980792</xdr:colOff>
      <xdr:row>323</xdr:row>
      <xdr:rowOff>9431</xdr:rowOff>
    </xdr:to>
    <xdr:pic>
      <xdr:nvPicPr>
        <xdr:cNvPr id="57" name="Image 56" descr="Résultat d’images pour Drapeau malaisie rond">
          <a:extLst>
            <a:ext uri="{FF2B5EF4-FFF2-40B4-BE49-F238E27FC236}">
              <a16:creationId xmlns:a16="http://schemas.microsoft.com/office/drawing/2014/main" id="{0D362221-DCEF-4EE2-8ED5-3B2CF5B67AC7}"/>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362" y="117647896"/>
          <a:ext cx="905346" cy="763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84876</xdr:colOff>
      <xdr:row>330</xdr:row>
      <xdr:rowOff>9431</xdr:rowOff>
    </xdr:from>
    <xdr:to>
      <xdr:col>2</xdr:col>
      <xdr:colOff>990222</xdr:colOff>
      <xdr:row>333</xdr:row>
      <xdr:rowOff>18862</xdr:rowOff>
    </xdr:to>
    <xdr:pic>
      <xdr:nvPicPr>
        <xdr:cNvPr id="58" name="Image 57" descr="Résultat d’images pour Drapeau malaisie rond">
          <a:extLst>
            <a:ext uri="{FF2B5EF4-FFF2-40B4-BE49-F238E27FC236}">
              <a16:creationId xmlns:a16="http://schemas.microsoft.com/office/drawing/2014/main" id="{68F280B5-F573-42AF-BEF7-D94E9677DBC1}"/>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80792" y="120297921"/>
          <a:ext cx="905346" cy="763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565842</xdr:colOff>
      <xdr:row>315</xdr:row>
      <xdr:rowOff>0</xdr:rowOff>
    </xdr:from>
    <xdr:to>
      <xdr:col>3</xdr:col>
      <xdr:colOff>84876</xdr:colOff>
      <xdr:row>318</xdr:row>
      <xdr:rowOff>47152</xdr:rowOff>
    </xdr:to>
    <xdr:pic>
      <xdr:nvPicPr>
        <xdr:cNvPr id="59" name="Image 58">
          <a:extLst>
            <a:ext uri="{FF2B5EF4-FFF2-40B4-BE49-F238E27FC236}">
              <a16:creationId xmlns:a16="http://schemas.microsoft.com/office/drawing/2014/main" id="{1D2D753C-8C52-49DD-A4E7-A7A65470F785}"/>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11040" y="116365322"/>
          <a:ext cx="1216559" cy="7827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575272</xdr:colOff>
      <xdr:row>289</xdr:row>
      <xdr:rowOff>254627</xdr:rowOff>
    </xdr:from>
    <xdr:to>
      <xdr:col>3</xdr:col>
      <xdr:colOff>94306</xdr:colOff>
      <xdr:row>293</xdr:row>
      <xdr:rowOff>56582</xdr:rowOff>
    </xdr:to>
    <xdr:pic>
      <xdr:nvPicPr>
        <xdr:cNvPr id="60" name="Image 59">
          <a:extLst>
            <a:ext uri="{FF2B5EF4-FFF2-40B4-BE49-F238E27FC236}">
              <a16:creationId xmlns:a16="http://schemas.microsoft.com/office/drawing/2014/main" id="{E631CB52-D4FD-4C23-8F86-8046CB7C5153}"/>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20470" y="109867573"/>
          <a:ext cx="1216559" cy="7827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377228</xdr:colOff>
      <xdr:row>294</xdr:row>
      <xdr:rowOff>37723</xdr:rowOff>
    </xdr:from>
    <xdr:to>
      <xdr:col>3</xdr:col>
      <xdr:colOff>254628</xdr:colOff>
      <xdr:row>298</xdr:row>
      <xdr:rowOff>282920</xdr:rowOff>
    </xdr:to>
    <xdr:pic>
      <xdr:nvPicPr>
        <xdr:cNvPr id="61" name="Image 60" descr="Résultat d’images pour Drapeau taiwan Rond PNG">
          <a:extLst>
            <a:ext uri="{FF2B5EF4-FFF2-40B4-BE49-F238E27FC236}">
              <a16:creationId xmlns:a16="http://schemas.microsoft.com/office/drawing/2014/main" id="{378D2401-780D-4AAC-A777-F3D090681854}"/>
            </a:ext>
          </a:extLst>
        </xdr:cNvPr>
        <xdr:cNvPicPr>
          <a:picLocks noChangeAspect="1" noChangeArrowheads="1"/>
        </xdr:cNvPicPr>
      </xdr:nvPicPr>
      <xdr:blipFill>
        <a:blip xmlns:r="http://schemas.openxmlformats.org/officeDocument/2006/relationships" r:embed="rId2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22426" y="110933243"/>
          <a:ext cx="1574925" cy="1225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396089</xdr:colOff>
      <xdr:row>299</xdr:row>
      <xdr:rowOff>37722</xdr:rowOff>
    </xdr:from>
    <xdr:to>
      <xdr:col>3</xdr:col>
      <xdr:colOff>273489</xdr:colOff>
      <xdr:row>303</xdr:row>
      <xdr:rowOff>282920</xdr:rowOff>
    </xdr:to>
    <xdr:pic>
      <xdr:nvPicPr>
        <xdr:cNvPr id="62" name="Image 61" descr="Résultat d’images pour Drapeau taiwan Rond PNG">
          <a:extLst>
            <a:ext uri="{FF2B5EF4-FFF2-40B4-BE49-F238E27FC236}">
              <a16:creationId xmlns:a16="http://schemas.microsoft.com/office/drawing/2014/main" id="{3BC681F7-F836-45AC-A27D-95650D29EA89}"/>
            </a:ext>
          </a:extLst>
        </xdr:cNvPr>
        <xdr:cNvPicPr>
          <a:picLocks noChangeAspect="1" noChangeArrowheads="1"/>
        </xdr:cNvPicPr>
      </xdr:nvPicPr>
      <xdr:blipFill>
        <a:blip xmlns:r="http://schemas.openxmlformats.org/officeDocument/2006/relationships" r:embed="rId2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41287" y="112215816"/>
          <a:ext cx="1574925" cy="1225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556411</xdr:colOff>
      <xdr:row>309</xdr:row>
      <xdr:rowOff>264059</xdr:rowOff>
    </xdr:from>
    <xdr:to>
      <xdr:col>3</xdr:col>
      <xdr:colOff>94307</xdr:colOff>
      <xdr:row>313</xdr:row>
      <xdr:rowOff>28291</xdr:rowOff>
    </xdr:to>
    <xdr:pic>
      <xdr:nvPicPr>
        <xdr:cNvPr id="63" name="Image 62">
          <a:extLst>
            <a:ext uri="{FF2B5EF4-FFF2-40B4-BE49-F238E27FC236}">
              <a16:creationId xmlns:a16="http://schemas.microsoft.com/office/drawing/2014/main" id="{BAB5FFAE-2E25-4F34-844A-3A46B5435DC5}"/>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801609" y="115045024"/>
          <a:ext cx="1235421" cy="7827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594134</xdr:colOff>
      <xdr:row>196</xdr:row>
      <xdr:rowOff>452672</xdr:rowOff>
    </xdr:from>
    <xdr:to>
      <xdr:col>3</xdr:col>
      <xdr:colOff>37723</xdr:colOff>
      <xdr:row>200</xdr:row>
      <xdr:rowOff>37722</xdr:rowOff>
    </xdr:to>
    <xdr:pic>
      <xdr:nvPicPr>
        <xdr:cNvPr id="37" name="Image 36" descr="Résultat d’images pour Drapeau coree sud Rond PNG">
          <a:extLst>
            <a:ext uri="{FF2B5EF4-FFF2-40B4-BE49-F238E27FC236}">
              <a16:creationId xmlns:a16="http://schemas.microsoft.com/office/drawing/2014/main" id="{2327023C-9428-4DF7-9B1E-89F26D3352BE}"/>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39332" y="73578266"/>
          <a:ext cx="1141114" cy="1065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594134</xdr:colOff>
      <xdr:row>110</xdr:row>
      <xdr:rowOff>18860</xdr:rowOff>
    </xdr:from>
    <xdr:to>
      <xdr:col>3</xdr:col>
      <xdr:colOff>37723</xdr:colOff>
      <xdr:row>113</xdr:row>
      <xdr:rowOff>9430</xdr:rowOff>
    </xdr:to>
    <xdr:pic>
      <xdr:nvPicPr>
        <xdr:cNvPr id="64" name="Image 63" descr="Résultat d’images pour Drapeau coree sud Rond PNG">
          <a:extLst>
            <a:ext uri="{FF2B5EF4-FFF2-40B4-BE49-F238E27FC236}">
              <a16:creationId xmlns:a16="http://schemas.microsoft.com/office/drawing/2014/main" id="{5B70210C-2EAE-4DB1-834A-41F5D18C46BE}"/>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39332" y="38373489"/>
          <a:ext cx="1141114" cy="1018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66015</xdr:colOff>
      <xdr:row>129</xdr:row>
      <xdr:rowOff>9431</xdr:rowOff>
    </xdr:from>
    <xdr:to>
      <xdr:col>2</xdr:col>
      <xdr:colOff>971360</xdr:colOff>
      <xdr:row>132</xdr:row>
      <xdr:rowOff>18861</xdr:rowOff>
    </xdr:to>
    <xdr:pic>
      <xdr:nvPicPr>
        <xdr:cNvPr id="65" name="Image 64" descr="Résultat d’images pour Drapeau malaisie rond">
          <a:extLst>
            <a:ext uri="{FF2B5EF4-FFF2-40B4-BE49-F238E27FC236}">
              <a16:creationId xmlns:a16="http://schemas.microsoft.com/office/drawing/2014/main" id="{9ACA3F0B-9954-40FF-BF5B-84548AFF73C3}"/>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61931" y="46219827"/>
          <a:ext cx="905345" cy="1037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594134</xdr:colOff>
      <xdr:row>123</xdr:row>
      <xdr:rowOff>18862</xdr:rowOff>
    </xdr:from>
    <xdr:to>
      <xdr:col>3</xdr:col>
      <xdr:colOff>56584</xdr:colOff>
      <xdr:row>126</xdr:row>
      <xdr:rowOff>47153</xdr:rowOff>
    </xdr:to>
    <xdr:pic>
      <xdr:nvPicPr>
        <xdr:cNvPr id="66" name="Image 65">
          <a:extLst>
            <a:ext uri="{FF2B5EF4-FFF2-40B4-BE49-F238E27FC236}">
              <a16:creationId xmlns:a16="http://schemas.microsoft.com/office/drawing/2014/main" id="{A366EF22-60CC-4127-BBF1-0E8E0EDA0AB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39332" y="43607525"/>
          <a:ext cx="1159975" cy="1056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509257</xdr:colOff>
      <xdr:row>240</xdr:row>
      <xdr:rowOff>443242</xdr:rowOff>
    </xdr:from>
    <xdr:to>
      <xdr:col>3</xdr:col>
      <xdr:colOff>103737</xdr:colOff>
      <xdr:row>244</xdr:row>
      <xdr:rowOff>18861</xdr:rowOff>
    </xdr:to>
    <xdr:pic>
      <xdr:nvPicPr>
        <xdr:cNvPr id="67" name="Image 66">
          <a:extLst>
            <a:ext uri="{FF2B5EF4-FFF2-40B4-BE49-F238E27FC236}">
              <a16:creationId xmlns:a16="http://schemas.microsoft.com/office/drawing/2014/main" id="{F08DAC42-ED9E-4DC8-9DEE-DB675910414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54455" y="91553168"/>
          <a:ext cx="1292005" cy="1056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396090</xdr:colOff>
      <xdr:row>246</xdr:row>
      <xdr:rowOff>348935</xdr:rowOff>
    </xdr:from>
    <xdr:to>
      <xdr:col>3</xdr:col>
      <xdr:colOff>273490</xdr:colOff>
      <xdr:row>251</xdr:row>
      <xdr:rowOff>386657</xdr:rowOff>
    </xdr:to>
    <xdr:pic>
      <xdr:nvPicPr>
        <xdr:cNvPr id="68" name="Image 67" descr="Résultat d’images pour Drapeau taiwan Rond PNG">
          <a:extLst>
            <a:ext uri="{FF2B5EF4-FFF2-40B4-BE49-F238E27FC236}">
              <a16:creationId xmlns:a16="http://schemas.microsoft.com/office/drawing/2014/main" id="{F61B8857-08CD-4659-B858-C72DABF8100E}"/>
            </a:ext>
          </a:extLst>
        </xdr:cNvPr>
        <xdr:cNvPicPr>
          <a:picLocks noChangeAspect="1" noChangeArrowheads="1"/>
        </xdr:cNvPicPr>
      </xdr:nvPicPr>
      <xdr:blipFill>
        <a:blip xmlns:r="http://schemas.openxmlformats.org/officeDocument/2006/relationships" r:embed="rId2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41288" y="93769381"/>
          <a:ext cx="1574925" cy="1820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386658</xdr:colOff>
      <xdr:row>202</xdr:row>
      <xdr:rowOff>367796</xdr:rowOff>
    </xdr:from>
    <xdr:to>
      <xdr:col>3</xdr:col>
      <xdr:colOff>264058</xdr:colOff>
      <xdr:row>207</xdr:row>
      <xdr:rowOff>396088</xdr:rowOff>
    </xdr:to>
    <xdr:pic>
      <xdr:nvPicPr>
        <xdr:cNvPr id="69" name="Image 68" descr="Résultat d’images pour Drapeau taiwan Rond PNG">
          <a:extLst>
            <a:ext uri="{FF2B5EF4-FFF2-40B4-BE49-F238E27FC236}">
              <a16:creationId xmlns:a16="http://schemas.microsoft.com/office/drawing/2014/main" id="{E53222F6-E14D-4B42-9996-7C0C16E62FDC}"/>
            </a:ext>
          </a:extLst>
        </xdr:cNvPr>
        <xdr:cNvPicPr>
          <a:picLocks noChangeAspect="1" noChangeArrowheads="1"/>
        </xdr:cNvPicPr>
      </xdr:nvPicPr>
      <xdr:blipFill>
        <a:blip xmlns:r="http://schemas.openxmlformats.org/officeDocument/2006/relationships" r:embed="rId20">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631856" y="75803910"/>
          <a:ext cx="1574925" cy="18106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528119</xdr:colOff>
      <xdr:row>171</xdr:row>
      <xdr:rowOff>509258</xdr:rowOff>
    </xdr:from>
    <xdr:to>
      <xdr:col>3</xdr:col>
      <xdr:colOff>103737</xdr:colOff>
      <xdr:row>175</xdr:row>
      <xdr:rowOff>273490</xdr:rowOff>
    </xdr:to>
    <xdr:pic>
      <xdr:nvPicPr>
        <xdr:cNvPr id="70" name="Image 69" descr="Résultat d’images pour Drapeau hong-kongrond">
          <a:extLst>
            <a:ext uri="{FF2B5EF4-FFF2-40B4-BE49-F238E27FC236}">
              <a16:creationId xmlns:a16="http://schemas.microsoft.com/office/drawing/2014/main" id="{02B97C9C-91E4-4ABB-A3C1-E1BF773477BF}"/>
            </a:ext>
          </a:extLst>
        </xdr:cNvPr>
        <xdr:cNvPicPr>
          <a:picLocks noChangeAspect="1" noChangeArrowheads="1"/>
        </xdr:cNvPicPr>
      </xdr:nvPicPr>
      <xdr:blipFill>
        <a:blip xmlns:r="http://schemas.openxmlformats.org/officeDocument/2006/relationships" r:embed="rId11"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73317" y="63487426"/>
          <a:ext cx="1273143" cy="1546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528119</xdr:colOff>
      <xdr:row>221</xdr:row>
      <xdr:rowOff>480966</xdr:rowOff>
    </xdr:from>
    <xdr:to>
      <xdr:col>3</xdr:col>
      <xdr:colOff>122599</xdr:colOff>
      <xdr:row>225</xdr:row>
      <xdr:rowOff>254629</xdr:rowOff>
    </xdr:to>
    <xdr:pic>
      <xdr:nvPicPr>
        <xdr:cNvPr id="71" name="Image 70" descr="Résultat d’images pour Drapeau hong-kongrond">
          <a:extLst>
            <a:ext uri="{FF2B5EF4-FFF2-40B4-BE49-F238E27FC236}">
              <a16:creationId xmlns:a16="http://schemas.microsoft.com/office/drawing/2014/main" id="{A0BF951D-F00D-422D-B4DD-12C9FF4DFD13}"/>
            </a:ext>
          </a:extLst>
        </xdr:cNvPr>
        <xdr:cNvPicPr>
          <a:picLocks noChangeAspect="1" noChangeArrowheads="1"/>
        </xdr:cNvPicPr>
      </xdr:nvPicPr>
      <xdr:blipFill>
        <a:blip xmlns:r="http://schemas.openxmlformats.org/officeDocument/2006/relationships" r:embed="rId11"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73317" y="83772847"/>
          <a:ext cx="1292005" cy="1565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28292</xdr:colOff>
      <xdr:row>227</xdr:row>
      <xdr:rowOff>707302</xdr:rowOff>
    </xdr:from>
    <xdr:to>
      <xdr:col>2</xdr:col>
      <xdr:colOff>1037376</xdr:colOff>
      <xdr:row>231</xdr:row>
      <xdr:rowOff>66014</xdr:rowOff>
    </xdr:to>
    <xdr:pic>
      <xdr:nvPicPr>
        <xdr:cNvPr id="72" name="Image 71" descr="150+ Drawing Of A Japanese Flag Stock Photos, Pictures &amp; Royalty-Free ...">
          <a:extLst>
            <a:ext uri="{FF2B5EF4-FFF2-40B4-BE49-F238E27FC236}">
              <a16:creationId xmlns:a16="http://schemas.microsoft.com/office/drawing/2014/main" id="{B1E43F9F-C1E3-406F-8414-BACF9C8E86C8}"/>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24208" y="86620916"/>
          <a:ext cx="1009084" cy="1150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136</xdr:row>
      <xdr:rowOff>0</xdr:rowOff>
    </xdr:from>
    <xdr:to>
      <xdr:col>2</xdr:col>
      <xdr:colOff>731520</xdr:colOff>
      <xdr:row>137</xdr:row>
      <xdr:rowOff>387512</xdr:rowOff>
    </xdr:to>
    <xdr:pic>
      <xdr:nvPicPr>
        <xdr:cNvPr id="73" name="Image 72" descr="Résultat d’images pour Drapeau Canada Rond PNG">
          <a:extLst>
            <a:ext uri="{FF2B5EF4-FFF2-40B4-BE49-F238E27FC236}">
              <a16:creationId xmlns:a16="http://schemas.microsoft.com/office/drawing/2014/main" id="{A55220BA-C053-4BEE-A467-A15C94618A5D}"/>
            </a:ext>
          </a:extLst>
        </xdr:cNvPr>
        <xdr:cNvPicPr>
          <a:picLocks noChangeAspect="1" noChangeArrowheads="1"/>
        </xdr:cNvPicPr>
      </xdr:nvPicPr>
      <xdr:blipFill>
        <a:blip xmlns:r="http://schemas.openxmlformats.org/officeDocument/2006/relationships" r:embed="rId8"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895916" y="46691361"/>
          <a:ext cx="731520" cy="500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103736</xdr:colOff>
      <xdr:row>116</xdr:row>
      <xdr:rowOff>348936</xdr:rowOff>
    </xdr:from>
    <xdr:to>
      <xdr:col>2</xdr:col>
      <xdr:colOff>933637</xdr:colOff>
      <xdr:row>120</xdr:row>
      <xdr:rowOff>37723</xdr:rowOff>
    </xdr:to>
    <xdr:pic>
      <xdr:nvPicPr>
        <xdr:cNvPr id="74" name="Image 73" descr="Résultat d’images pour Drapeau usa Rond PNG">
          <a:extLst>
            <a:ext uri="{FF2B5EF4-FFF2-40B4-BE49-F238E27FC236}">
              <a16:creationId xmlns:a16="http://schemas.microsoft.com/office/drawing/2014/main" id="{AF618C93-B30D-41FF-A0B1-45B94E957DAA}"/>
            </a:ext>
          </a:extLst>
        </xdr:cNvPr>
        <xdr:cNvPicPr>
          <a:picLocks noChangeAspect="1" noChangeArrowheads="1"/>
        </xdr:cNvPicPr>
      </xdr:nvPicPr>
      <xdr:blipFill>
        <a:blip xmlns:r="http://schemas.openxmlformats.org/officeDocument/2006/relationships" r:embed="rId13" cstate="print">
          <a:clrChange>
            <a:clrFrom>
              <a:srgbClr val="EEEEEE"/>
            </a:clrFrom>
            <a:clrTo>
              <a:srgbClr val="EEEEEE">
                <a:alpha val="0"/>
              </a:srgbClr>
            </a:clrTo>
          </a:clrChange>
          <a:extLst>
            <a:ext uri="{28A0092B-C50C-407E-A947-70E740481C1C}">
              <a14:useLocalDpi xmlns:a14="http://schemas.microsoft.com/office/drawing/2010/main" val="0"/>
            </a:ext>
          </a:extLst>
        </a:blip>
        <a:srcRect/>
        <a:stretch>
          <a:fillRect/>
        </a:stretch>
      </xdr:blipFill>
      <xdr:spPr bwMode="auto">
        <a:xfrm>
          <a:off x="999652" y="40938639"/>
          <a:ext cx="829901" cy="109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142</xdr:row>
      <xdr:rowOff>0</xdr:rowOff>
    </xdr:from>
    <xdr:to>
      <xdr:col>2</xdr:col>
      <xdr:colOff>670560</xdr:colOff>
      <xdr:row>143</xdr:row>
      <xdr:rowOff>365257</xdr:rowOff>
    </xdr:to>
    <xdr:pic>
      <xdr:nvPicPr>
        <xdr:cNvPr id="75" name="Image 74" descr="Résultat d’images pour Drapeau usa Rond PNG">
          <a:extLst>
            <a:ext uri="{FF2B5EF4-FFF2-40B4-BE49-F238E27FC236}">
              <a16:creationId xmlns:a16="http://schemas.microsoft.com/office/drawing/2014/main" id="{A3ECE4F9-7906-48D8-82BF-630C2F8A807E}"/>
            </a:ext>
          </a:extLst>
        </xdr:cNvPr>
        <xdr:cNvPicPr>
          <a:picLocks noChangeAspect="1" noChangeArrowheads="1"/>
        </xdr:cNvPicPr>
      </xdr:nvPicPr>
      <xdr:blipFill>
        <a:blip xmlns:r="http://schemas.openxmlformats.org/officeDocument/2006/relationships" r:embed="rId13" cstate="print">
          <a:clrChange>
            <a:clrFrom>
              <a:srgbClr val="EEEEEE"/>
            </a:clrFrom>
            <a:clrTo>
              <a:srgbClr val="EEEEEE">
                <a:alpha val="0"/>
              </a:srgbClr>
            </a:clrTo>
          </a:clrChange>
          <a:extLst>
            <a:ext uri="{28A0092B-C50C-407E-A947-70E740481C1C}">
              <a14:useLocalDpi xmlns:a14="http://schemas.microsoft.com/office/drawing/2010/main" val="0"/>
            </a:ext>
          </a:extLst>
        </a:blip>
        <a:srcRect/>
        <a:stretch>
          <a:fillRect/>
        </a:stretch>
      </xdr:blipFill>
      <xdr:spPr bwMode="auto">
        <a:xfrm>
          <a:off x="895916" y="51934827"/>
          <a:ext cx="670560" cy="478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546980</xdr:colOff>
      <xdr:row>159</xdr:row>
      <xdr:rowOff>348936</xdr:rowOff>
    </xdr:from>
    <xdr:to>
      <xdr:col>3</xdr:col>
      <xdr:colOff>94307</xdr:colOff>
      <xdr:row>163</xdr:row>
      <xdr:rowOff>37723</xdr:rowOff>
    </xdr:to>
    <xdr:pic>
      <xdr:nvPicPr>
        <xdr:cNvPr id="76" name="Image 75">
          <a:extLst>
            <a:ext uri="{FF2B5EF4-FFF2-40B4-BE49-F238E27FC236}">
              <a16:creationId xmlns:a16="http://schemas.microsoft.com/office/drawing/2014/main" id="{C1200CA5-E878-4836-92E9-C08937344DE4}"/>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92178" y="58489159"/>
          <a:ext cx="1244852" cy="109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546980</xdr:colOff>
      <xdr:row>177</xdr:row>
      <xdr:rowOff>716733</xdr:rowOff>
    </xdr:from>
    <xdr:to>
      <xdr:col>3</xdr:col>
      <xdr:colOff>75445</xdr:colOff>
      <xdr:row>181</xdr:row>
      <xdr:rowOff>47153</xdr:rowOff>
    </xdr:to>
    <xdr:pic>
      <xdr:nvPicPr>
        <xdr:cNvPr id="77" name="Image 76">
          <a:extLst>
            <a:ext uri="{FF2B5EF4-FFF2-40B4-BE49-F238E27FC236}">
              <a16:creationId xmlns:a16="http://schemas.microsoft.com/office/drawing/2014/main" id="{FB9DA59D-1057-438D-8089-4AE8E5AF3B85}"/>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92178" y="66307203"/>
          <a:ext cx="1225990" cy="1112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66014</xdr:colOff>
      <xdr:row>152</xdr:row>
      <xdr:rowOff>443244</xdr:rowOff>
    </xdr:from>
    <xdr:to>
      <xdr:col>2</xdr:col>
      <xdr:colOff>980791</xdr:colOff>
      <xdr:row>156</xdr:row>
      <xdr:rowOff>9431</xdr:rowOff>
    </xdr:to>
    <xdr:pic>
      <xdr:nvPicPr>
        <xdr:cNvPr id="78" name="Image 77" descr="Résultat d’images pour Drapeau malaisie rond">
          <a:extLst>
            <a:ext uri="{FF2B5EF4-FFF2-40B4-BE49-F238E27FC236}">
              <a16:creationId xmlns:a16="http://schemas.microsoft.com/office/drawing/2014/main" id="{51A2CEE0-41CB-4D1D-829E-003E7C4F05FF}"/>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61930" y="55895719"/>
          <a:ext cx="914777" cy="10468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556411</xdr:colOff>
      <xdr:row>183</xdr:row>
      <xdr:rowOff>726164</xdr:rowOff>
    </xdr:from>
    <xdr:to>
      <xdr:col>3</xdr:col>
      <xdr:colOff>94307</xdr:colOff>
      <xdr:row>187</xdr:row>
      <xdr:rowOff>47154</xdr:rowOff>
    </xdr:to>
    <xdr:pic>
      <xdr:nvPicPr>
        <xdr:cNvPr id="79" name="Image 78">
          <a:extLst>
            <a:ext uri="{FF2B5EF4-FFF2-40B4-BE49-F238E27FC236}">
              <a16:creationId xmlns:a16="http://schemas.microsoft.com/office/drawing/2014/main" id="{EC39C379-D4D4-4F4D-B611-96C553BAA1C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01609" y="68928936"/>
          <a:ext cx="1235421" cy="1103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612995</xdr:colOff>
      <xdr:row>165</xdr:row>
      <xdr:rowOff>716734</xdr:rowOff>
    </xdr:from>
    <xdr:to>
      <xdr:col>3</xdr:col>
      <xdr:colOff>47153</xdr:colOff>
      <xdr:row>169</xdr:row>
      <xdr:rowOff>53494</xdr:rowOff>
    </xdr:to>
    <xdr:pic>
      <xdr:nvPicPr>
        <xdr:cNvPr id="80" name="Image 79">
          <a:extLst>
            <a:ext uri="{FF2B5EF4-FFF2-40B4-BE49-F238E27FC236}">
              <a16:creationId xmlns:a16="http://schemas.microsoft.com/office/drawing/2014/main" id="{CC2073A8-6E58-4FAE-96FD-A7EDA0F6EAEE}"/>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58193" y="61082600"/>
          <a:ext cx="1131683" cy="1119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565842</xdr:colOff>
      <xdr:row>215</xdr:row>
      <xdr:rowOff>726162</xdr:rowOff>
    </xdr:from>
    <xdr:to>
      <xdr:col>3</xdr:col>
      <xdr:colOff>122599</xdr:colOff>
      <xdr:row>219</xdr:row>
      <xdr:rowOff>47152</xdr:rowOff>
    </xdr:to>
    <xdr:pic>
      <xdr:nvPicPr>
        <xdr:cNvPr id="81" name="Image 80">
          <a:extLst>
            <a:ext uri="{FF2B5EF4-FFF2-40B4-BE49-F238E27FC236}">
              <a16:creationId xmlns:a16="http://schemas.microsoft.com/office/drawing/2014/main" id="{9A11F415-548B-4A65-A688-66697925225E}"/>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11040" y="81396311"/>
          <a:ext cx="1254282" cy="1112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556411</xdr:colOff>
      <xdr:row>209</xdr:row>
      <xdr:rowOff>735594</xdr:rowOff>
    </xdr:from>
    <xdr:to>
      <xdr:col>3</xdr:col>
      <xdr:colOff>94307</xdr:colOff>
      <xdr:row>213</xdr:row>
      <xdr:rowOff>18861</xdr:rowOff>
    </xdr:to>
    <xdr:pic>
      <xdr:nvPicPr>
        <xdr:cNvPr id="82" name="Image 81">
          <a:extLst>
            <a:ext uri="{FF2B5EF4-FFF2-40B4-BE49-F238E27FC236}">
              <a16:creationId xmlns:a16="http://schemas.microsoft.com/office/drawing/2014/main" id="{29C73A25-1F96-4BD5-A327-02871AEEE926}"/>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801609" y="78784010"/>
          <a:ext cx="1235421" cy="1075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9431</xdr:colOff>
      <xdr:row>265</xdr:row>
      <xdr:rowOff>697870</xdr:rowOff>
    </xdr:from>
    <xdr:to>
      <xdr:col>2</xdr:col>
      <xdr:colOff>1027944</xdr:colOff>
      <xdr:row>269</xdr:row>
      <xdr:rowOff>56583</xdr:rowOff>
    </xdr:to>
    <xdr:pic>
      <xdr:nvPicPr>
        <xdr:cNvPr id="83" name="Image 82" descr="150+ Drawing Of A Japanese Flag Stock Photos, Pictures &amp; Royalty-Free ...">
          <a:extLst>
            <a:ext uri="{FF2B5EF4-FFF2-40B4-BE49-F238E27FC236}">
              <a16:creationId xmlns:a16="http://schemas.microsoft.com/office/drawing/2014/main" id="{477CA0C4-6714-4F13-9DA9-E37F462A0A23}"/>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05347" y="101974083"/>
          <a:ext cx="1018513" cy="1150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565843</xdr:colOff>
      <xdr:row>253</xdr:row>
      <xdr:rowOff>726163</xdr:rowOff>
    </xdr:from>
    <xdr:to>
      <xdr:col>3</xdr:col>
      <xdr:colOff>94308</xdr:colOff>
      <xdr:row>257</xdr:row>
      <xdr:rowOff>56583</xdr:rowOff>
    </xdr:to>
    <xdr:pic>
      <xdr:nvPicPr>
        <xdr:cNvPr id="84" name="Image 83">
          <a:extLst>
            <a:ext uri="{FF2B5EF4-FFF2-40B4-BE49-F238E27FC236}">
              <a16:creationId xmlns:a16="http://schemas.microsoft.com/office/drawing/2014/main" id="{8BF50FD7-3D6D-468C-A05C-989C491D7844}"/>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11041" y="96758911"/>
          <a:ext cx="1225990" cy="1122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537550</xdr:colOff>
      <xdr:row>271</xdr:row>
      <xdr:rowOff>745024</xdr:rowOff>
    </xdr:from>
    <xdr:to>
      <xdr:col>3</xdr:col>
      <xdr:colOff>141460</xdr:colOff>
      <xdr:row>275</xdr:row>
      <xdr:rowOff>75446</xdr:rowOff>
    </xdr:to>
    <xdr:pic>
      <xdr:nvPicPr>
        <xdr:cNvPr id="85" name="Image 84" descr="Résultat d’images pour Drapeau macao rond">
          <a:extLst>
            <a:ext uri="{FF2B5EF4-FFF2-40B4-BE49-F238E27FC236}">
              <a16:creationId xmlns:a16="http://schemas.microsoft.com/office/drawing/2014/main" id="{E094E9A6-2258-4E36-8797-F44E61096C6B}"/>
            </a:ext>
          </a:extLst>
        </xdr:cNvPr>
        <xdr:cNvPicPr>
          <a:picLocks noChangeAspect="1" noChangeArrowheads="1"/>
        </xdr:cNvPicPr>
      </xdr:nvPicPr>
      <xdr:blipFill>
        <a:blip xmlns:r="http://schemas.openxmlformats.org/officeDocument/2006/relationships" r:embed="rId16"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82748" y="104642970"/>
          <a:ext cx="1301435" cy="1122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103737</xdr:colOff>
      <xdr:row>260</xdr:row>
      <xdr:rowOff>1</xdr:rowOff>
    </xdr:from>
    <xdr:to>
      <xdr:col>2</xdr:col>
      <xdr:colOff>971360</xdr:colOff>
      <xdr:row>262</xdr:row>
      <xdr:rowOff>405520</xdr:rowOff>
    </xdr:to>
    <xdr:pic>
      <xdr:nvPicPr>
        <xdr:cNvPr id="86" name="Image 85" descr="Résultat d’images pour Drapeau chine rond">
          <a:extLst>
            <a:ext uri="{FF2B5EF4-FFF2-40B4-BE49-F238E27FC236}">
              <a16:creationId xmlns:a16="http://schemas.microsoft.com/office/drawing/2014/main" id="{F1173A00-C8CF-4798-AA9D-169DD54B2E4B}"/>
            </a:ext>
          </a:extLst>
        </xdr:cNvPr>
        <xdr:cNvPicPr>
          <a:picLocks noChangeAspect="1" noChangeArrowheads="1"/>
        </xdr:cNvPicPr>
      </xdr:nvPicPr>
      <xdr:blipFill>
        <a:blip xmlns:r="http://schemas.openxmlformats.org/officeDocument/2006/relationships" r:embed="rId10"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999653" y="99418367"/>
          <a:ext cx="867623" cy="1018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66015</xdr:colOff>
      <xdr:row>93</xdr:row>
      <xdr:rowOff>28292</xdr:rowOff>
    </xdr:from>
    <xdr:to>
      <xdr:col>2</xdr:col>
      <xdr:colOff>971360</xdr:colOff>
      <xdr:row>96</xdr:row>
      <xdr:rowOff>47153</xdr:rowOff>
    </xdr:to>
    <xdr:pic>
      <xdr:nvPicPr>
        <xdr:cNvPr id="88" name="Image 87" descr="Résultat d’images pour Drapeau malaisie rond">
          <a:extLst>
            <a:ext uri="{FF2B5EF4-FFF2-40B4-BE49-F238E27FC236}">
              <a16:creationId xmlns:a16="http://schemas.microsoft.com/office/drawing/2014/main" id="{A419EE06-5FCF-409E-B39D-F59D03F7FF54}"/>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61931" y="32743366"/>
          <a:ext cx="905345" cy="924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82</xdr:row>
      <xdr:rowOff>0</xdr:rowOff>
    </xdr:from>
    <xdr:to>
      <xdr:col>3</xdr:col>
      <xdr:colOff>94307</xdr:colOff>
      <xdr:row>85</xdr:row>
      <xdr:rowOff>28293</xdr:rowOff>
    </xdr:to>
    <xdr:pic>
      <xdr:nvPicPr>
        <xdr:cNvPr id="89" name="Image 88" descr="Résultat d’images pour Drapeau coree sud Rond PNG">
          <a:extLst>
            <a:ext uri="{FF2B5EF4-FFF2-40B4-BE49-F238E27FC236}">
              <a16:creationId xmlns:a16="http://schemas.microsoft.com/office/drawing/2014/main" id="{5BD020DF-4374-4173-AC5C-6009D1E459E2}"/>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95916" y="29621807"/>
          <a:ext cx="1141114" cy="933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98</xdr:row>
      <xdr:rowOff>0</xdr:rowOff>
    </xdr:from>
    <xdr:to>
      <xdr:col>3</xdr:col>
      <xdr:colOff>94307</xdr:colOff>
      <xdr:row>101</xdr:row>
      <xdr:rowOff>150892</xdr:rowOff>
    </xdr:to>
    <xdr:pic>
      <xdr:nvPicPr>
        <xdr:cNvPr id="90" name="Image 89" descr="Résultat d’images pour Drapeau coree sud Rond PNG">
          <a:extLst>
            <a:ext uri="{FF2B5EF4-FFF2-40B4-BE49-F238E27FC236}">
              <a16:creationId xmlns:a16="http://schemas.microsoft.com/office/drawing/2014/main" id="{E8E269DF-EE13-455D-A70F-EEFBBCFF965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95916" y="34223985"/>
          <a:ext cx="1141114" cy="1065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594134</xdr:colOff>
      <xdr:row>86</xdr:row>
      <xdr:rowOff>188614</xdr:rowOff>
    </xdr:from>
    <xdr:to>
      <xdr:col>3</xdr:col>
      <xdr:colOff>56584</xdr:colOff>
      <xdr:row>90</xdr:row>
      <xdr:rowOff>47154</xdr:rowOff>
    </xdr:to>
    <xdr:pic>
      <xdr:nvPicPr>
        <xdr:cNvPr id="91" name="Image 90">
          <a:extLst>
            <a:ext uri="{FF2B5EF4-FFF2-40B4-BE49-F238E27FC236}">
              <a16:creationId xmlns:a16="http://schemas.microsoft.com/office/drawing/2014/main" id="{DCFC283F-2B98-452C-B1F1-0F5FE7A91A0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39332" y="31092995"/>
          <a:ext cx="1159975" cy="9902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81098</xdr:colOff>
      <xdr:row>20</xdr:row>
      <xdr:rowOff>72934</xdr:rowOff>
    </xdr:from>
    <xdr:to>
      <xdr:col>16</xdr:col>
      <xdr:colOff>428624</xdr:colOff>
      <xdr:row>22</xdr:row>
      <xdr:rowOff>72934</xdr:rowOff>
    </xdr:to>
    <xdr:pic>
      <xdr:nvPicPr>
        <xdr:cNvPr id="99" name="Image 98">
          <a:extLst>
            <a:ext uri="{FF2B5EF4-FFF2-40B4-BE49-F238E27FC236}">
              <a16:creationId xmlns:a16="http://schemas.microsoft.com/office/drawing/2014/main" id="{F80957FC-CD12-47F3-9E63-33ED40B65E23}"/>
            </a:ext>
          </a:extLst>
        </xdr:cNvPr>
        <xdr:cNvPicPr>
          <a:picLocks noChangeAspect="1" noChangeArrowheads="1"/>
        </xdr:cNvPicPr>
      </xdr:nvPicPr>
      <xdr:blipFill>
        <a:blip xmlns:r="http://schemas.openxmlformats.org/officeDocument/2006/relationships" r:embed="rId22">
          <a:clrChange>
            <a:clrFrom>
              <a:srgbClr val="D8D8D8"/>
            </a:clrFrom>
            <a:clrTo>
              <a:srgbClr val="D8D8D8">
                <a:alpha val="0"/>
              </a:srgbClr>
            </a:clrTo>
          </a:clrChange>
          <a:extLst>
            <a:ext uri="{BEBA8EAE-BF5A-486C-A8C5-ECC9F3942E4B}">
              <a14:imgProps xmlns:a14="http://schemas.microsoft.com/office/drawing/2010/main">
                <a14:imgLayer r:embed="rId23">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328748" y="7273834"/>
          <a:ext cx="11977551"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134200</xdr:colOff>
      <xdr:row>14</xdr:row>
      <xdr:rowOff>348936</xdr:rowOff>
    </xdr:from>
    <xdr:to>
      <xdr:col>16</xdr:col>
      <xdr:colOff>156266</xdr:colOff>
      <xdr:row>20</xdr:row>
      <xdr:rowOff>66015</xdr:rowOff>
    </xdr:to>
    <xdr:pic>
      <xdr:nvPicPr>
        <xdr:cNvPr id="104" name="Image 103" descr="Résultat d’images pour Drapeau coree sud Rond PNG">
          <a:extLst>
            <a:ext uri="{FF2B5EF4-FFF2-40B4-BE49-F238E27FC236}">
              <a16:creationId xmlns:a16="http://schemas.microsoft.com/office/drawing/2014/main" id="{13531E51-663D-4F27-90B1-53C6DE238FB2}"/>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76279" y="5224604"/>
          <a:ext cx="2672091" cy="1980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405520</xdr:colOff>
      <xdr:row>13</xdr:row>
      <xdr:rowOff>169752</xdr:rowOff>
    </xdr:from>
    <xdr:to>
      <xdr:col>4</xdr:col>
      <xdr:colOff>122599</xdr:colOff>
      <xdr:row>19</xdr:row>
      <xdr:rowOff>226338</xdr:rowOff>
    </xdr:to>
    <xdr:pic>
      <xdr:nvPicPr>
        <xdr:cNvPr id="108" name="Image 107" descr="Résultat d’images pour Drapeau malaisie rond">
          <a:extLst>
            <a:ext uri="{FF2B5EF4-FFF2-40B4-BE49-F238E27FC236}">
              <a16:creationId xmlns:a16="http://schemas.microsoft.com/office/drawing/2014/main" id="{5A37D9F9-E47B-4E12-BB82-94E49DA810D4}"/>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50718" y="4668193"/>
          <a:ext cx="2866931" cy="2319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47152</xdr:colOff>
      <xdr:row>14</xdr:row>
      <xdr:rowOff>273490</xdr:rowOff>
    </xdr:from>
    <xdr:to>
      <xdr:col>11</xdr:col>
      <xdr:colOff>537549</xdr:colOff>
      <xdr:row>20</xdr:row>
      <xdr:rowOff>84874</xdr:rowOff>
    </xdr:to>
    <xdr:pic>
      <xdr:nvPicPr>
        <xdr:cNvPr id="111" name="Image 110">
          <a:extLst>
            <a:ext uri="{FF2B5EF4-FFF2-40B4-BE49-F238E27FC236}">
              <a16:creationId xmlns:a16="http://schemas.microsoft.com/office/drawing/2014/main" id="{AF325B9F-0A11-4982-B338-5AF51D39195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40989" y="5149158"/>
          <a:ext cx="2838639" cy="2074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565841</xdr:colOff>
      <xdr:row>70</xdr:row>
      <xdr:rowOff>18862</xdr:rowOff>
    </xdr:from>
    <xdr:to>
      <xdr:col>3</xdr:col>
      <xdr:colOff>9430</xdr:colOff>
      <xdr:row>73</xdr:row>
      <xdr:rowOff>47154</xdr:rowOff>
    </xdr:to>
    <xdr:pic>
      <xdr:nvPicPr>
        <xdr:cNvPr id="112" name="Image 111" descr="Résultat d’images pour Drapeau coree sud Rond PNG">
          <a:extLst>
            <a:ext uri="{FF2B5EF4-FFF2-40B4-BE49-F238E27FC236}">
              <a16:creationId xmlns:a16="http://schemas.microsoft.com/office/drawing/2014/main" id="{AA8347E1-C614-4FC7-B7C9-48FF6C453DC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11039" y="25538317"/>
          <a:ext cx="1141114" cy="933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75446</xdr:colOff>
      <xdr:row>75</xdr:row>
      <xdr:rowOff>0</xdr:rowOff>
    </xdr:from>
    <xdr:to>
      <xdr:col>2</xdr:col>
      <xdr:colOff>980791</xdr:colOff>
      <xdr:row>78</xdr:row>
      <xdr:rowOff>18861</xdr:rowOff>
    </xdr:to>
    <xdr:pic>
      <xdr:nvPicPr>
        <xdr:cNvPr id="113" name="Image 112" descr="Résultat d’images pour Drapeau malaisie rond">
          <a:extLst>
            <a:ext uri="{FF2B5EF4-FFF2-40B4-BE49-F238E27FC236}">
              <a16:creationId xmlns:a16="http://schemas.microsoft.com/office/drawing/2014/main" id="{7490F7E3-36C1-412B-84B5-6AA2F2371881}"/>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362" y="27028366"/>
          <a:ext cx="905345" cy="924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1027945</xdr:colOff>
      <xdr:row>58</xdr:row>
      <xdr:rowOff>339505</xdr:rowOff>
    </xdr:from>
    <xdr:to>
      <xdr:col>4</xdr:col>
      <xdr:colOff>47153</xdr:colOff>
      <xdr:row>61</xdr:row>
      <xdr:rowOff>0</xdr:rowOff>
    </xdr:to>
    <xdr:pic>
      <xdr:nvPicPr>
        <xdr:cNvPr id="114" name="Image 113" descr="Résultat d’images pour Drapeau malaisie rond">
          <a:extLst>
            <a:ext uri="{FF2B5EF4-FFF2-40B4-BE49-F238E27FC236}">
              <a16:creationId xmlns:a16="http://schemas.microsoft.com/office/drawing/2014/main" id="{D1A64B12-D192-43A1-9573-9022A5B9B032}"/>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923861" y="21219059"/>
          <a:ext cx="1518342" cy="792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763886</xdr:colOff>
      <xdr:row>65</xdr:row>
      <xdr:rowOff>9431</xdr:rowOff>
    </xdr:from>
    <xdr:to>
      <xdr:col>4</xdr:col>
      <xdr:colOff>245197</xdr:colOff>
      <xdr:row>67</xdr:row>
      <xdr:rowOff>28292</xdr:rowOff>
    </xdr:to>
    <xdr:pic>
      <xdr:nvPicPr>
        <xdr:cNvPr id="116" name="Image 115" descr="Résultat d’images pour Drapeau coree sud Rond PNG">
          <a:extLst>
            <a:ext uri="{FF2B5EF4-FFF2-40B4-BE49-F238E27FC236}">
              <a16:creationId xmlns:a16="http://schemas.microsoft.com/office/drawing/2014/main" id="{37D8C6C2-55D6-4760-8E25-1C07C23272C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659802" y="23340966"/>
          <a:ext cx="1980445" cy="7733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745025</xdr:colOff>
      <xdr:row>61</xdr:row>
      <xdr:rowOff>348935</xdr:rowOff>
    </xdr:from>
    <xdr:to>
      <xdr:col>4</xdr:col>
      <xdr:colOff>292352</xdr:colOff>
      <xdr:row>64</xdr:row>
      <xdr:rowOff>18861</xdr:rowOff>
    </xdr:to>
    <xdr:pic>
      <xdr:nvPicPr>
        <xdr:cNvPr id="117" name="Image 116">
          <a:extLst>
            <a:ext uri="{FF2B5EF4-FFF2-40B4-BE49-F238E27FC236}">
              <a16:creationId xmlns:a16="http://schemas.microsoft.com/office/drawing/2014/main" id="{336E961F-55BD-4EDE-AAAC-AFDDEA24EA2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40941" y="22360173"/>
          <a:ext cx="2046461" cy="801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754456</xdr:colOff>
      <xdr:row>56</xdr:row>
      <xdr:rowOff>1</xdr:rowOff>
    </xdr:from>
    <xdr:to>
      <xdr:col>4</xdr:col>
      <xdr:colOff>235767</xdr:colOff>
      <xdr:row>58</xdr:row>
      <xdr:rowOff>103740</xdr:rowOff>
    </xdr:to>
    <xdr:pic>
      <xdr:nvPicPr>
        <xdr:cNvPr id="118" name="Image 117" descr="Résultat d’images pour Drapeau coree sud Rond PNG">
          <a:extLst>
            <a:ext uri="{FF2B5EF4-FFF2-40B4-BE49-F238E27FC236}">
              <a16:creationId xmlns:a16="http://schemas.microsoft.com/office/drawing/2014/main" id="{50A00818-D410-413F-8F66-56A4DBE2835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650372" y="20125100"/>
          <a:ext cx="1980445" cy="858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84877</xdr:colOff>
      <xdr:row>11</xdr:row>
      <xdr:rowOff>339504</xdr:rowOff>
    </xdr:from>
    <xdr:to>
      <xdr:col>8</xdr:col>
      <xdr:colOff>497472</xdr:colOff>
      <xdr:row>19</xdr:row>
      <xdr:rowOff>188613</xdr:rowOff>
    </xdr:to>
    <xdr:pic>
      <xdr:nvPicPr>
        <xdr:cNvPr id="119" name="Image 118" descr="Résultat d’images pour Drapeau coree sud Rond PNG">
          <a:extLst>
            <a:ext uri="{FF2B5EF4-FFF2-40B4-BE49-F238E27FC236}">
              <a16:creationId xmlns:a16="http://schemas.microsoft.com/office/drawing/2014/main" id="{074E24C5-29E3-40F6-897D-3553A074F8E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479927" y="4083489"/>
          <a:ext cx="3911382" cy="2866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25</xdr:row>
      <xdr:rowOff>226337</xdr:rowOff>
    </xdr:from>
    <xdr:to>
      <xdr:col>16</xdr:col>
      <xdr:colOff>647952</xdr:colOff>
      <xdr:row>43</xdr:row>
      <xdr:rowOff>9431</xdr:rowOff>
    </xdr:to>
    <xdr:pic>
      <xdr:nvPicPr>
        <xdr:cNvPr id="120" name="Image 119">
          <a:extLst>
            <a:ext uri="{FF2B5EF4-FFF2-40B4-BE49-F238E27FC236}">
              <a16:creationId xmlns:a16="http://schemas.microsoft.com/office/drawing/2014/main" id="{799D49BF-F2E6-2887-2E7C-599BAD1B616F}"/>
            </a:ext>
          </a:extLst>
        </xdr:cNvPr>
        <xdr:cNvPicPr>
          <a:picLocks noChangeAspect="1"/>
        </xdr:cNvPicPr>
      </xdr:nvPicPr>
      <xdr:blipFill>
        <a:blip xmlns:r="http://schemas.openxmlformats.org/officeDocument/2006/relationships" r:embed="rId24"/>
        <a:stretch>
          <a:fillRect/>
        </a:stretch>
      </xdr:blipFill>
      <xdr:spPr>
        <a:xfrm>
          <a:off x="245198" y="9251510"/>
          <a:ext cx="12294858" cy="6573193"/>
        </a:xfrm>
        <a:prstGeom prst="rect">
          <a:avLst/>
        </a:prstGeom>
      </xdr:spPr>
    </xdr:pic>
    <xdr:clientData/>
  </xdr:twoCellAnchor>
  <xdr:oneCellAnchor>
    <xdr:from>
      <xdr:col>9</xdr:col>
      <xdr:colOff>613279</xdr:colOff>
      <xdr:row>146</xdr:row>
      <xdr:rowOff>28293</xdr:rowOff>
    </xdr:from>
    <xdr:ext cx="1782118" cy="1207128"/>
    <xdr:pic>
      <xdr:nvPicPr>
        <xdr:cNvPr id="121" name="Image 120" descr="150+ Drawing Of A Japanese Flag Stock Photos, Pictures &amp; Royalty-Free ...">
          <a:extLst>
            <a:ext uri="{FF2B5EF4-FFF2-40B4-BE49-F238E27FC236}">
              <a16:creationId xmlns:a16="http://schemas.microsoft.com/office/drawing/2014/main" id="{7E4749EC-A6CA-4744-9F07-EF14F21F5B4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9863" y="35770620"/>
          <a:ext cx="1782118" cy="12071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9432</xdr:colOff>
      <xdr:row>147</xdr:row>
      <xdr:rowOff>28292</xdr:rowOff>
    </xdr:from>
    <xdr:ext cx="1697524" cy="1104900"/>
    <xdr:pic>
      <xdr:nvPicPr>
        <xdr:cNvPr id="122" name="Picture 264">
          <a:extLst>
            <a:ext uri="{FF2B5EF4-FFF2-40B4-BE49-F238E27FC236}">
              <a16:creationId xmlns:a16="http://schemas.microsoft.com/office/drawing/2014/main" id="{02A677B3-DC1F-4551-81A3-D354A31CD6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630" y="35808342"/>
          <a:ext cx="1697524"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oneCellAnchor>
    <xdr:from>
      <xdr:col>9</xdr:col>
      <xdr:colOff>613279</xdr:colOff>
      <xdr:row>190</xdr:row>
      <xdr:rowOff>28293</xdr:rowOff>
    </xdr:from>
    <xdr:ext cx="1782118" cy="1207128"/>
    <xdr:pic>
      <xdr:nvPicPr>
        <xdr:cNvPr id="123" name="Image 122" descr="150+ Drawing Of A Japanese Flag Stock Photos, Pictures &amp; Royalty-Free ...">
          <a:extLst>
            <a:ext uri="{FF2B5EF4-FFF2-40B4-BE49-F238E27FC236}">
              <a16:creationId xmlns:a16="http://schemas.microsoft.com/office/drawing/2014/main" id="{B47069BE-BE04-48A3-A992-53139E40FBD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9863" y="35770620"/>
          <a:ext cx="1782118" cy="12071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9432</xdr:colOff>
      <xdr:row>191</xdr:row>
      <xdr:rowOff>28292</xdr:rowOff>
    </xdr:from>
    <xdr:ext cx="1697524" cy="1104900"/>
    <xdr:pic>
      <xdr:nvPicPr>
        <xdr:cNvPr id="124" name="Picture 264">
          <a:extLst>
            <a:ext uri="{FF2B5EF4-FFF2-40B4-BE49-F238E27FC236}">
              <a16:creationId xmlns:a16="http://schemas.microsoft.com/office/drawing/2014/main" id="{F8C8468E-DC98-40D2-806E-F989DFBAF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630" y="35808342"/>
          <a:ext cx="1697524"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oneCellAnchor>
    <xdr:from>
      <xdr:col>9</xdr:col>
      <xdr:colOff>613279</xdr:colOff>
      <xdr:row>234</xdr:row>
      <xdr:rowOff>28293</xdr:rowOff>
    </xdr:from>
    <xdr:ext cx="1782118" cy="1207128"/>
    <xdr:pic>
      <xdr:nvPicPr>
        <xdr:cNvPr id="125" name="Image 124" descr="150+ Drawing Of A Japanese Flag Stock Photos, Pictures &amp; Royalty-Free ...">
          <a:extLst>
            <a:ext uri="{FF2B5EF4-FFF2-40B4-BE49-F238E27FC236}">
              <a16:creationId xmlns:a16="http://schemas.microsoft.com/office/drawing/2014/main" id="{DCB54445-28CA-4B50-8FB9-8B662281B5A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9863" y="35770620"/>
          <a:ext cx="1782118" cy="12071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9432</xdr:colOff>
      <xdr:row>235</xdr:row>
      <xdr:rowOff>28292</xdr:rowOff>
    </xdr:from>
    <xdr:ext cx="1697524" cy="1104900"/>
    <xdr:pic>
      <xdr:nvPicPr>
        <xdr:cNvPr id="126" name="Picture 264">
          <a:extLst>
            <a:ext uri="{FF2B5EF4-FFF2-40B4-BE49-F238E27FC236}">
              <a16:creationId xmlns:a16="http://schemas.microsoft.com/office/drawing/2014/main" id="{CCE1600F-3B49-4CD9-80AE-696665F0D0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630" y="35808342"/>
          <a:ext cx="1697524" cy="1104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OWLING%20%20SEPTEMBRE/0%20%20%20%20%20FFH/COMPETITION/0%20%20%20%20NATIONAL/DOUBLETTE/0%20%20HISTORIQUE%20%20%20%20%20DUO/1987%20%20-%20%20%2014%20%20-%20TINQUEUX%20%20(%2051%20)/14%20%20-%20%201987%20%20-%20%20R&#233;sultats%20%20DUO%20%20%20%20%20%20%20%20%20%20%20%20%20%20%20%20%20%20%20%20%20%20%20%20%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
      <sheetName val="PODIUM"/>
      <sheetName val="SCORES  F "/>
      <sheetName val="PODIUM H"/>
      <sheetName val="DUO H "/>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fr.wikipedia.org/wiki/Liste_des_codes_pays_du_CIO"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C7BC-D408-430C-BD00-F7C943B2915D}">
  <sheetPr>
    <tabColor rgb="FF00B050"/>
  </sheetPr>
  <dimension ref="B1:S57"/>
  <sheetViews>
    <sheetView tabSelected="1" topLeftCell="A35" zoomScaleNormal="100" workbookViewId="0">
      <selection activeCell="A23" sqref="A23"/>
    </sheetView>
  </sheetViews>
  <sheetFormatPr baseColWidth="10" defaultColWidth="11.42578125" defaultRowHeight="12.75" x14ac:dyDescent="0.2"/>
  <cols>
    <col min="1" max="2" width="3.7109375" style="114" customWidth="1"/>
    <col min="3" max="3" width="30.7109375" style="114" customWidth="1"/>
    <col min="4" max="6" width="10.7109375" style="114" customWidth="1"/>
    <col min="7" max="15" width="11.28515625" style="114" customWidth="1"/>
    <col min="16" max="16" width="12.7109375" style="114" customWidth="1"/>
    <col min="17" max="17" width="3.7109375" style="114" customWidth="1"/>
    <col min="18" max="19" width="11.42578125" style="114"/>
    <col min="20" max="20" width="22.7109375" style="114" customWidth="1"/>
    <col min="21" max="16384" width="11.42578125" style="114"/>
  </cols>
  <sheetData>
    <row r="1" spans="2:17" ht="41.45" customHeight="1" x14ac:dyDescent="0.2"/>
    <row r="2" spans="2:17" s="115" customFormat="1" ht="42" customHeight="1" x14ac:dyDescent="0.9">
      <c r="H2" s="116"/>
      <c r="I2" s="117"/>
      <c r="J2" s="117"/>
      <c r="K2" s="117"/>
      <c r="L2" s="117"/>
      <c r="M2" s="117"/>
      <c r="N2" s="117"/>
      <c r="O2" s="117"/>
      <c r="P2" s="117"/>
      <c r="Q2" s="117"/>
    </row>
    <row r="3" spans="2:17" s="115" customFormat="1" ht="42" customHeight="1" x14ac:dyDescent="0.9">
      <c r="H3" s="117"/>
      <c r="I3" s="117"/>
      <c r="J3" s="117"/>
      <c r="K3" s="117"/>
      <c r="L3" s="117"/>
      <c r="M3" s="117"/>
      <c r="N3" s="117"/>
      <c r="O3" s="117"/>
      <c r="P3" s="117"/>
      <c r="Q3" s="117"/>
    </row>
    <row r="4" spans="2:17" s="115" customFormat="1" ht="42" customHeight="1" x14ac:dyDescent="0.9">
      <c r="H4" s="117"/>
      <c r="I4" s="117"/>
      <c r="J4" s="117"/>
      <c r="K4" s="117"/>
      <c r="L4" s="117"/>
      <c r="M4" s="117"/>
      <c r="N4" s="117"/>
      <c r="O4" s="117"/>
      <c r="P4" s="117"/>
      <c r="Q4" s="117"/>
    </row>
    <row r="5" spans="2:17" s="115" customFormat="1" ht="42" customHeight="1" x14ac:dyDescent="0.9">
      <c r="H5" s="117"/>
      <c r="I5" s="117"/>
      <c r="J5" s="117"/>
      <c r="K5" s="117"/>
      <c r="L5" s="117"/>
      <c r="M5" s="117"/>
      <c r="N5" s="117"/>
      <c r="O5" s="117"/>
      <c r="P5" s="117"/>
      <c r="Q5" s="117"/>
    </row>
    <row r="6" spans="2:17" s="115" customFormat="1" ht="42" customHeight="1" x14ac:dyDescent="0.9">
      <c r="H6" s="117"/>
      <c r="I6" s="117"/>
      <c r="J6" s="117"/>
      <c r="K6" s="117"/>
      <c r="L6" s="117"/>
      <c r="M6" s="117"/>
      <c r="N6" s="117"/>
      <c r="O6" s="117"/>
      <c r="P6" s="117"/>
      <c r="Q6" s="117"/>
    </row>
    <row r="7" spans="2:17" s="118" customFormat="1" ht="42" customHeight="1" x14ac:dyDescent="0.9">
      <c r="B7" s="115"/>
      <c r="C7" s="115"/>
      <c r="D7" s="115"/>
      <c r="E7" s="115"/>
      <c r="F7" s="115"/>
      <c r="G7" s="115"/>
      <c r="H7" s="117"/>
      <c r="I7" s="117"/>
      <c r="J7" s="117"/>
      <c r="K7" s="117"/>
      <c r="L7" s="117"/>
      <c r="M7" s="117"/>
      <c r="N7" s="117"/>
      <c r="O7" s="117"/>
      <c r="P7" s="117"/>
      <c r="Q7" s="117"/>
    </row>
    <row r="8" spans="2:17" s="115" customFormat="1" ht="42" customHeight="1" x14ac:dyDescent="0.9">
      <c r="H8" s="117"/>
      <c r="I8" s="117"/>
      <c r="J8" s="117"/>
      <c r="K8" s="117"/>
      <c r="L8" s="117"/>
      <c r="M8" s="117"/>
      <c r="N8" s="117"/>
      <c r="O8" s="117"/>
      <c r="P8" s="117"/>
      <c r="Q8" s="117"/>
    </row>
    <row r="9" spans="2:17" s="115" customFormat="1" ht="42" customHeight="1" x14ac:dyDescent="0.5">
      <c r="H9" s="116"/>
      <c r="I9" s="116"/>
      <c r="J9" s="116"/>
      <c r="K9" s="119"/>
      <c r="L9" s="116"/>
      <c r="M9" s="116"/>
      <c r="N9" s="116"/>
      <c r="O9" s="116"/>
      <c r="P9" s="119"/>
    </row>
    <row r="10" spans="2:17" s="115" customFormat="1" ht="42" customHeight="1" x14ac:dyDescent="0.5">
      <c r="I10" s="116"/>
      <c r="J10" s="116"/>
      <c r="K10" s="116"/>
      <c r="L10" s="116"/>
      <c r="M10" s="116"/>
      <c r="N10" s="116"/>
      <c r="O10" s="116"/>
      <c r="P10" s="116"/>
    </row>
    <row r="11" spans="2:17" s="115" customFormat="1" ht="33.6" customHeight="1" x14ac:dyDescent="0.5">
      <c r="I11" s="116"/>
      <c r="J11" s="116"/>
      <c r="K11" s="116"/>
      <c r="L11" s="116"/>
      <c r="M11" s="116"/>
      <c r="N11" s="116"/>
      <c r="O11" s="116"/>
      <c r="P11" s="116"/>
    </row>
    <row r="12" spans="2:17" s="115" customFormat="1" ht="42" customHeight="1" x14ac:dyDescent="0.5">
      <c r="H12" s="116"/>
      <c r="I12" s="116"/>
      <c r="J12" s="116"/>
      <c r="K12" s="119"/>
      <c r="L12" s="116"/>
      <c r="M12" s="116"/>
      <c r="N12" s="116"/>
      <c r="O12" s="116"/>
      <c r="P12" s="119"/>
    </row>
    <row r="13" spans="2:17" s="36" customFormat="1" ht="41.25" customHeight="1" x14ac:dyDescent="0.2">
      <c r="E13" s="37"/>
      <c r="G13" s="37"/>
      <c r="I13" s="37"/>
    </row>
    <row r="14" spans="2:17" s="36" customFormat="1" ht="41.25" customHeight="1" x14ac:dyDescent="0.2">
      <c r="E14" s="37"/>
      <c r="G14" s="37"/>
      <c r="I14" s="37"/>
    </row>
    <row r="15" spans="2:17" s="36" customFormat="1" ht="41.25" customHeight="1" x14ac:dyDescent="0.2">
      <c r="E15" s="37"/>
      <c r="G15" s="37"/>
      <c r="I15" s="37"/>
    </row>
    <row r="16" spans="2:17" s="36" customFormat="1" ht="41.25" customHeight="1" x14ac:dyDescent="0.2">
      <c r="E16" s="37"/>
      <c r="G16" s="37"/>
      <c r="I16" s="37"/>
    </row>
    <row r="17" spans="5:9" s="36" customFormat="1" ht="41.25" customHeight="1" x14ac:dyDescent="0.2">
      <c r="E17" s="37"/>
      <c r="G17" s="37"/>
      <c r="I17" s="37"/>
    </row>
    <row r="18" spans="5:9" s="36" customFormat="1" ht="41.25" customHeight="1" x14ac:dyDescent="0.2">
      <c r="E18" s="37"/>
      <c r="G18" s="37"/>
      <c r="I18" s="37"/>
    </row>
    <row r="19" spans="5:9" s="36" customFormat="1" ht="41.25" customHeight="1" x14ac:dyDescent="0.2">
      <c r="E19" s="37"/>
      <c r="G19" s="37"/>
      <c r="I19" s="37"/>
    </row>
    <row r="20" spans="5:9" s="36" customFormat="1" ht="41.25" customHeight="1" x14ac:dyDescent="0.2">
      <c r="E20" s="37"/>
      <c r="G20" s="37"/>
      <c r="I20" s="37"/>
    </row>
    <row r="21" spans="5:9" s="36" customFormat="1" ht="41.25" customHeight="1" x14ac:dyDescent="0.2">
      <c r="E21" s="37"/>
      <c r="G21" s="37"/>
      <c r="I21" s="37"/>
    </row>
    <row r="22" spans="5:9" s="36" customFormat="1" ht="41.25" customHeight="1" x14ac:dyDescent="0.2">
      <c r="E22" s="37"/>
      <c r="G22" s="37"/>
      <c r="I22" s="37"/>
    </row>
    <row r="23" spans="5:9" s="36" customFormat="1" ht="41.25" customHeight="1" x14ac:dyDescent="0.2">
      <c r="E23" s="37"/>
      <c r="G23" s="37"/>
      <c r="I23" s="37"/>
    </row>
    <row r="24" spans="5:9" s="36" customFormat="1" ht="41.25" customHeight="1" x14ac:dyDescent="0.2">
      <c r="E24" s="37"/>
      <c r="G24" s="37"/>
      <c r="I24" s="37"/>
    </row>
    <row r="25" spans="5:9" s="36" customFormat="1" ht="41.25" customHeight="1" x14ac:dyDescent="0.2">
      <c r="E25" s="37"/>
      <c r="G25" s="37"/>
      <c r="I25" s="37"/>
    </row>
    <row r="26" spans="5:9" s="36" customFormat="1" ht="41.25" customHeight="1" x14ac:dyDescent="0.2">
      <c r="E26" s="37"/>
      <c r="G26" s="37"/>
      <c r="I26" s="37"/>
    </row>
    <row r="27" spans="5:9" s="36" customFormat="1" ht="41.25" customHeight="1" x14ac:dyDescent="0.2">
      <c r="E27" s="37"/>
      <c r="G27" s="37"/>
      <c r="I27" s="37"/>
    </row>
    <row r="28" spans="5:9" s="36" customFormat="1" ht="41.25" customHeight="1" x14ac:dyDescent="0.2">
      <c r="E28" s="37"/>
      <c r="G28" s="37"/>
      <c r="I28" s="37"/>
    </row>
    <row r="29" spans="5:9" s="36" customFormat="1" ht="41.25" customHeight="1" x14ac:dyDescent="0.2">
      <c r="E29" s="37"/>
      <c r="G29" s="37"/>
      <c r="I29" s="37"/>
    </row>
    <row r="30" spans="5:9" s="36" customFormat="1" ht="41.25" customHeight="1" x14ac:dyDescent="0.2">
      <c r="E30" s="37"/>
      <c r="G30" s="37"/>
      <c r="I30" s="37"/>
    </row>
    <row r="31" spans="5:9" s="36" customFormat="1" ht="41.25" customHeight="1" x14ac:dyDescent="0.2">
      <c r="E31" s="37"/>
      <c r="G31" s="37"/>
      <c r="I31" s="37"/>
    </row>
    <row r="32" spans="5:9" s="36" customFormat="1" ht="41.25" customHeight="1" x14ac:dyDescent="0.2">
      <c r="E32" s="37"/>
      <c r="G32" s="37"/>
      <c r="I32" s="37"/>
    </row>
    <row r="33" spans="2:19" s="36" customFormat="1" ht="41.25" customHeight="1" x14ac:dyDescent="0.2">
      <c r="E33" s="37"/>
      <c r="G33" s="37"/>
      <c r="I33" s="38"/>
    </row>
    <row r="34" spans="2:19" s="36" customFormat="1" ht="41.25" customHeight="1" x14ac:dyDescent="0.2">
      <c r="E34" s="37"/>
      <c r="G34" s="37"/>
      <c r="I34" s="39"/>
    </row>
    <row r="35" spans="2:19" s="36" customFormat="1" ht="41.25" customHeight="1" x14ac:dyDescent="0.2">
      <c r="E35" s="37"/>
      <c r="G35" s="37"/>
      <c r="I35" s="39"/>
    </row>
    <row r="36" spans="2:19" s="36" customFormat="1" ht="30" customHeight="1" x14ac:dyDescent="0.2">
      <c r="E36" s="37"/>
      <c r="G36" s="37"/>
      <c r="I36" s="39"/>
    </row>
    <row r="37" spans="2:19" ht="3" customHeight="1" x14ac:dyDescent="0.2"/>
    <row r="38" spans="2:19" s="12" customFormat="1" ht="24" customHeight="1" x14ac:dyDescent="0.25">
      <c r="B38" s="120"/>
      <c r="C38" s="120"/>
      <c r="D38" s="121"/>
      <c r="E38" s="121"/>
      <c r="F38" s="121"/>
      <c r="G38" s="121"/>
      <c r="H38" s="121"/>
      <c r="I38" s="121"/>
      <c r="J38" s="121"/>
      <c r="K38" s="121"/>
      <c r="L38" s="121"/>
      <c r="M38" s="120"/>
      <c r="N38" s="120"/>
      <c r="O38" s="120"/>
      <c r="P38" s="120"/>
      <c r="Q38" s="120"/>
      <c r="S38"/>
    </row>
    <row r="39" spans="2:19" s="12" customFormat="1" ht="24" customHeight="1" x14ac:dyDescent="0.25">
      <c r="B39" s="120"/>
      <c r="C39" s="120"/>
      <c r="D39" s="121"/>
      <c r="E39" s="121"/>
      <c r="F39" s="121"/>
      <c r="G39" s="121"/>
      <c r="H39" s="121"/>
      <c r="I39" s="121"/>
      <c r="J39" s="121"/>
      <c r="K39" s="121"/>
      <c r="L39" s="121"/>
      <c r="M39" s="120"/>
      <c r="N39" s="120"/>
      <c r="O39" s="120"/>
      <c r="P39" s="120"/>
      <c r="Q39" s="120"/>
      <c r="S39" s="111"/>
    </row>
    <row r="40" spans="2:19" s="12" customFormat="1" ht="24" customHeight="1" x14ac:dyDescent="0.25">
      <c r="B40" s="120"/>
      <c r="C40" s="120"/>
      <c r="D40" s="121"/>
      <c r="E40" s="121"/>
      <c r="F40" s="121"/>
      <c r="G40" s="121"/>
      <c r="H40" s="121"/>
      <c r="I40" s="121"/>
      <c r="J40" s="121"/>
      <c r="K40" s="121"/>
      <c r="L40" s="121"/>
      <c r="M40" s="120"/>
      <c r="N40" s="120"/>
      <c r="O40" s="120"/>
      <c r="P40" s="120"/>
      <c r="Q40" s="120"/>
    </row>
    <row r="41" spans="2:19" s="12" customFormat="1" ht="24" customHeight="1" x14ac:dyDescent="0.25">
      <c r="B41" s="120"/>
      <c r="C41" s="120"/>
      <c r="D41" s="121"/>
      <c r="E41" s="121"/>
      <c r="F41" s="121"/>
      <c r="G41" s="121"/>
      <c r="H41" s="121"/>
      <c r="I41" s="121"/>
      <c r="J41" s="121"/>
      <c r="K41" s="121"/>
      <c r="L41" s="121"/>
      <c r="M41" s="120"/>
      <c r="N41" s="120"/>
      <c r="O41" s="120"/>
      <c r="P41" s="120"/>
      <c r="Q41" s="120"/>
      <c r="S41"/>
    </row>
    <row r="42" spans="2:19" s="12" customFormat="1" ht="60" customHeight="1" x14ac:dyDescent="0.25">
      <c r="B42" s="122"/>
      <c r="C42" s="122"/>
      <c r="D42" s="122"/>
      <c r="E42" s="122"/>
      <c r="F42" s="122"/>
      <c r="G42" s="122"/>
      <c r="H42" s="122"/>
      <c r="I42" s="122"/>
      <c r="J42" s="122"/>
      <c r="K42" s="122"/>
      <c r="L42" s="122"/>
      <c r="S42"/>
    </row>
    <row r="43" spans="2:19" s="111" customFormat="1" ht="60" customHeight="1" x14ac:dyDescent="0.25">
      <c r="B43" s="112"/>
      <c r="C43" s="914" t="s">
        <v>155</v>
      </c>
      <c r="D43" s="914"/>
      <c r="E43" s="914"/>
      <c r="F43" s="112"/>
      <c r="G43" s="112"/>
      <c r="H43" s="18"/>
      <c r="I43" s="112"/>
      <c r="J43" s="18"/>
      <c r="K43" s="18"/>
      <c r="L43" s="13"/>
      <c r="M43" s="12"/>
      <c r="N43" s="12"/>
      <c r="S43"/>
    </row>
    <row r="44" spans="2:19" s="111" customFormat="1" ht="60" customHeight="1" x14ac:dyDescent="0.25">
      <c r="B44" s="112"/>
      <c r="C44" s="914"/>
      <c r="D44" s="914"/>
      <c r="E44" s="914"/>
      <c r="F44" s="112"/>
      <c r="G44" s="112"/>
      <c r="H44" s="18"/>
      <c r="I44" s="112"/>
      <c r="J44" s="18"/>
      <c r="K44" s="18"/>
      <c r="L44" s="13"/>
      <c r="M44" s="12"/>
      <c r="N44" s="12"/>
      <c r="S44"/>
    </row>
    <row r="45" spans="2:19" s="111" customFormat="1" ht="120" customHeight="1" x14ac:dyDescent="0.25">
      <c r="B45" s="112"/>
      <c r="C45" s="112"/>
      <c r="D45" s="112"/>
      <c r="E45" s="112"/>
      <c r="F45" s="112"/>
      <c r="G45" s="112"/>
      <c r="H45" s="18"/>
      <c r="I45" s="112"/>
      <c r="J45" s="18"/>
      <c r="K45" s="18"/>
      <c r="L45" s="13"/>
      <c r="M45" s="12"/>
      <c r="N45" s="12"/>
      <c r="S45"/>
    </row>
    <row r="46" spans="2:19" s="111" customFormat="1" ht="30" customHeight="1" x14ac:dyDescent="0.25">
      <c r="B46" s="112"/>
      <c r="C46" s="1138" t="s">
        <v>80</v>
      </c>
      <c r="D46" s="1138"/>
      <c r="E46" s="1138"/>
      <c r="F46" s="112"/>
      <c r="G46" s="891" t="str">
        <f>'UNO  F'!E53</f>
        <v>COREE SUD</v>
      </c>
      <c r="H46" s="891"/>
      <c r="I46" s="891"/>
      <c r="J46" s="891" t="str">
        <f>'UNO  F'!E56</f>
        <v>UKRAINE</v>
      </c>
      <c r="K46" s="891"/>
      <c r="L46" s="891"/>
      <c r="M46" s="827" t="str">
        <f>'UNO  F'!E59</f>
        <v>TAÏWAN</v>
      </c>
      <c r="N46" s="827"/>
      <c r="O46" s="827" t="str">
        <f>'UNO  F'!E62</f>
        <v>TAÏWAN</v>
      </c>
      <c r="P46" s="827"/>
      <c r="Q46" s="827"/>
      <c r="S46"/>
    </row>
    <row r="47" spans="2:19" s="111" customFormat="1" ht="30" customHeight="1" x14ac:dyDescent="0.25">
      <c r="B47" s="112"/>
      <c r="C47" s="1138"/>
      <c r="D47" s="1138"/>
      <c r="E47" s="1138"/>
      <c r="F47" s="112"/>
      <c r="G47" s="891"/>
      <c r="H47" s="891"/>
      <c r="I47" s="891"/>
      <c r="J47" s="891"/>
      <c r="K47" s="891"/>
      <c r="L47" s="891"/>
      <c r="M47" s="827"/>
      <c r="N47" s="827"/>
      <c r="O47" s="827"/>
      <c r="P47" s="827"/>
      <c r="Q47" s="827"/>
      <c r="S47"/>
    </row>
    <row r="48" spans="2:19" s="111" customFormat="1" ht="30" customHeight="1" x14ac:dyDescent="0.25">
      <c r="B48" s="112"/>
      <c r="C48" s="1138"/>
      <c r="D48" s="1138"/>
      <c r="E48" s="1138"/>
      <c r="F48" s="112"/>
      <c r="G48" s="891"/>
      <c r="H48" s="891"/>
      <c r="I48" s="891"/>
      <c r="J48" s="891"/>
      <c r="K48" s="891"/>
      <c r="L48" s="891"/>
      <c r="M48" s="827"/>
      <c r="N48" s="827"/>
      <c r="O48" s="827"/>
      <c r="P48" s="827"/>
      <c r="Q48" s="827"/>
      <c r="S48"/>
    </row>
    <row r="49" spans="2:19" s="111" customFormat="1" ht="45" customHeight="1" x14ac:dyDescent="0.25">
      <c r="B49" s="112"/>
      <c r="C49" s="128"/>
      <c r="D49" s="128"/>
      <c r="E49" s="128"/>
      <c r="F49" s="112"/>
      <c r="G49" s="112"/>
      <c r="H49" s="18"/>
      <c r="I49" s="112"/>
      <c r="J49" s="618"/>
      <c r="K49" s="618"/>
      <c r="L49" s="303"/>
      <c r="M49" s="619"/>
      <c r="N49" s="619"/>
      <c r="O49" s="303"/>
      <c r="P49" s="303"/>
      <c r="Q49" s="303"/>
      <c r="S49"/>
    </row>
    <row r="50" spans="2:19" s="111" customFormat="1" ht="30" customHeight="1" x14ac:dyDescent="0.25">
      <c r="B50" s="112"/>
      <c r="C50" s="123"/>
      <c r="D50" s="123"/>
      <c r="E50" s="123"/>
      <c r="F50" s="112"/>
      <c r="G50" s="112"/>
      <c r="H50" s="18"/>
      <c r="I50" s="112"/>
      <c r="J50" s="18"/>
      <c r="K50" s="18"/>
      <c r="L50" s="13"/>
      <c r="M50" s="12"/>
      <c r="N50" s="12"/>
      <c r="S50"/>
    </row>
    <row r="51" spans="2:19" s="111" customFormat="1" ht="30" customHeight="1" x14ac:dyDescent="0.25">
      <c r="B51" s="112"/>
      <c r="C51" s="123"/>
      <c r="D51" s="123"/>
      <c r="E51" s="123"/>
      <c r="F51" s="112"/>
      <c r="G51" s="112"/>
      <c r="H51" s="18"/>
      <c r="I51" s="112"/>
      <c r="J51" s="18"/>
      <c r="K51" s="18"/>
      <c r="L51" s="13"/>
      <c r="M51" s="12"/>
      <c r="N51" s="12"/>
      <c r="S51"/>
    </row>
    <row r="52" spans="2:19" s="111" customFormat="1" ht="30" customHeight="1" x14ac:dyDescent="0.25">
      <c r="B52" s="112"/>
      <c r="C52" s="123"/>
      <c r="D52" s="123"/>
      <c r="E52" s="123"/>
      <c r="F52" s="112"/>
      <c r="G52" s="112"/>
      <c r="H52" s="18"/>
      <c r="I52" s="112"/>
      <c r="J52" s="18"/>
      <c r="K52" s="18"/>
      <c r="L52" s="13"/>
      <c r="M52" s="12"/>
      <c r="N52" s="12"/>
      <c r="S52"/>
    </row>
    <row r="53" spans="2:19" s="111" customFormat="1" ht="30" customHeight="1" thickBot="1" x14ac:dyDescent="0.3">
      <c r="B53" s="112"/>
      <c r="C53" s="123"/>
      <c r="D53" s="123"/>
      <c r="E53" s="123"/>
      <c r="F53" s="112"/>
      <c r="G53" s="112"/>
      <c r="H53" s="18"/>
      <c r="I53" s="112"/>
      <c r="J53" s="18"/>
      <c r="K53" s="18"/>
      <c r="L53" s="13"/>
      <c r="M53" s="12"/>
      <c r="N53" s="12"/>
      <c r="S53"/>
    </row>
    <row r="54" spans="2:19" s="111" customFormat="1" ht="45" customHeight="1" thickBot="1" x14ac:dyDescent="0.3">
      <c r="B54" s="112"/>
      <c r="C54" s="123"/>
      <c r="D54" s="123"/>
      <c r="E54" s="123"/>
      <c r="F54" s="112"/>
      <c r="G54" s="983" t="s">
        <v>559</v>
      </c>
      <c r="H54" s="984"/>
      <c r="I54" s="985"/>
      <c r="J54" s="986" t="s">
        <v>560</v>
      </c>
      <c r="K54" s="987"/>
      <c r="L54" s="988"/>
      <c r="M54" s="989" t="s">
        <v>561</v>
      </c>
      <c r="N54" s="990"/>
      <c r="O54" s="991"/>
      <c r="P54" s="837" t="s">
        <v>82</v>
      </c>
      <c r="S54"/>
    </row>
    <row r="55" spans="2:19" s="126" customFormat="1" ht="66" customHeight="1" x14ac:dyDescent="0.5">
      <c r="B55" s="125"/>
      <c r="C55" s="864" t="s">
        <v>99</v>
      </c>
      <c r="D55" s="831"/>
      <c r="E55" s="832"/>
      <c r="F55" s="833"/>
      <c r="G55" s="992">
        <v>1</v>
      </c>
      <c r="H55" s="993"/>
      <c r="I55" s="994"/>
      <c r="J55" s="995"/>
      <c r="K55" s="996"/>
      <c r="L55" s="997"/>
      <c r="M55" s="892">
        <v>1</v>
      </c>
      <c r="N55" s="893"/>
      <c r="O55" s="894"/>
      <c r="P55" s="834">
        <f>SUM(G55:O55)</f>
        <v>2</v>
      </c>
    </row>
    <row r="56" spans="2:19" s="126" customFormat="1" ht="66" customHeight="1" x14ac:dyDescent="0.5">
      <c r="B56" s="125"/>
      <c r="C56" s="865" t="s">
        <v>98</v>
      </c>
      <c r="D56" s="828"/>
      <c r="E56" s="829"/>
      <c r="F56" s="830"/>
      <c r="G56" s="1004"/>
      <c r="H56" s="1005"/>
      <c r="I56" s="1006"/>
      <c r="J56" s="846"/>
      <c r="K56" s="847">
        <v>1</v>
      </c>
      <c r="L56" s="848"/>
      <c r="M56" s="888"/>
      <c r="N56" s="889"/>
      <c r="O56" s="890"/>
      <c r="P56" s="835">
        <f>SUM(G56:O56)</f>
        <v>1</v>
      </c>
    </row>
    <row r="57" spans="2:19" s="126" customFormat="1" ht="66" customHeight="1" thickBot="1" x14ac:dyDescent="0.55000000000000004">
      <c r="B57" s="125"/>
      <c r="C57" s="1125" t="s">
        <v>27</v>
      </c>
      <c r="D57" s="1126"/>
      <c r="E57" s="1127"/>
      <c r="F57" s="1128"/>
      <c r="G57" s="1129"/>
      <c r="H57" s="1130"/>
      <c r="I57" s="1131"/>
      <c r="J57" s="1132"/>
      <c r="K57" s="1133"/>
      <c r="L57" s="1134"/>
      <c r="M57" s="1135">
        <v>1</v>
      </c>
      <c r="N57" s="1136"/>
      <c r="O57" s="1137"/>
      <c r="P57" s="836">
        <f t="shared" ref="P57" si="0">SUM(G57:O57)</f>
        <v>1</v>
      </c>
    </row>
  </sheetData>
  <mergeCells count="14">
    <mergeCell ref="J57:L57"/>
    <mergeCell ref="M57:O57"/>
    <mergeCell ref="G55:I55"/>
    <mergeCell ref="J55:L55"/>
    <mergeCell ref="M55:O55"/>
    <mergeCell ref="G56:I56"/>
    <mergeCell ref="M56:O56"/>
    <mergeCell ref="G54:I54"/>
    <mergeCell ref="J54:L54"/>
    <mergeCell ref="M54:O54"/>
    <mergeCell ref="C43:E44"/>
    <mergeCell ref="C46:E48"/>
    <mergeCell ref="G46:I48"/>
    <mergeCell ref="J46:L48"/>
  </mergeCells>
  <printOptions horizontalCentered="1"/>
  <pageMargins left="0" right="0" top="0.19685039370078741" bottom="0.19685039370078741" header="0" footer="0"/>
  <pageSetup scale="55" orientation="portrait" r:id="rId1"/>
  <rowBreaks count="1" manualBreakCount="1">
    <brk id="3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80424-3DF8-4CB2-AAFD-272B3DE28FC2}">
  <sheetPr>
    <tabColor rgb="FFFFCCFF"/>
  </sheetPr>
  <dimension ref="A1:V250"/>
  <sheetViews>
    <sheetView zoomScaleNormal="100" workbookViewId="0"/>
  </sheetViews>
  <sheetFormatPr baseColWidth="10" defaultColWidth="11.5703125" defaultRowHeight="21" x14ac:dyDescent="0.35"/>
  <cols>
    <col min="1" max="1" width="3.7109375" style="169" customWidth="1"/>
    <col min="2" max="2" width="10.7109375" style="28" customWidth="1"/>
    <col min="3" max="3" width="13.7109375" style="6" customWidth="1"/>
    <col min="4" max="4" width="20.7109375" style="6" customWidth="1"/>
    <col min="5" max="5" width="23.7109375" style="28" customWidth="1"/>
    <col min="6" max="6" width="1.28515625" style="6" customWidth="1"/>
    <col min="7" max="11" width="12.7109375" style="6" customWidth="1"/>
    <col min="12" max="12" width="11.7109375" style="6" customWidth="1"/>
    <col min="13" max="13" width="1.7109375" style="6" customWidth="1"/>
    <col min="14" max="14" width="13.85546875" style="6" customWidth="1"/>
    <col min="15" max="15" width="1.7109375" style="6" customWidth="1"/>
    <col min="16" max="16" width="11.7109375" style="6" customWidth="1"/>
    <col min="17" max="17" width="8.7109375" style="751" customWidth="1"/>
    <col min="18" max="18" width="1.7109375" style="6" customWidth="1"/>
    <col min="19" max="19" width="11.5703125" style="6"/>
    <col min="20" max="20" width="11.28515625" style="6" customWidth="1"/>
    <col min="21" max="16384" width="11.5703125" style="6"/>
  </cols>
  <sheetData>
    <row r="1" spans="1:22" s="40" customFormat="1" ht="75" customHeight="1" x14ac:dyDescent="0.2">
      <c r="A1" s="170"/>
      <c r="B1" s="931"/>
      <c r="C1" s="931"/>
      <c r="D1" s="931"/>
      <c r="E1" s="931"/>
      <c r="F1" s="931"/>
      <c r="G1" s="931"/>
      <c r="H1" s="931"/>
      <c r="I1" s="931"/>
      <c r="J1" s="931"/>
      <c r="K1" s="931"/>
      <c r="L1" s="931"/>
      <c r="M1" s="931"/>
      <c r="N1" s="931"/>
      <c r="O1" s="931"/>
      <c r="P1" s="931"/>
      <c r="Q1" s="931"/>
    </row>
    <row r="2" spans="1:22" s="40" customFormat="1" ht="33" customHeight="1" x14ac:dyDescent="0.35">
      <c r="A2" s="170"/>
      <c r="B2" s="41"/>
      <c r="C2" s="43"/>
      <c r="D2" s="43"/>
      <c r="E2" s="42"/>
      <c r="F2" s="43"/>
      <c r="G2" s="43"/>
      <c r="H2" s="43"/>
      <c r="I2" s="43"/>
      <c r="J2" s="43"/>
      <c r="K2" s="43"/>
      <c r="L2" s="43"/>
      <c r="M2" s="44"/>
      <c r="N2" s="43"/>
      <c r="O2" s="45"/>
      <c r="P2" s="99"/>
      <c r="Q2" s="750"/>
    </row>
    <row r="3" spans="1:22" s="40" customFormat="1" ht="21" customHeight="1" x14ac:dyDescent="0.2">
      <c r="A3" s="170"/>
      <c r="B3" s="1023" t="s">
        <v>2</v>
      </c>
      <c r="C3" s="1023"/>
      <c r="D3" s="1023"/>
      <c r="E3" s="1023"/>
      <c r="F3" s="1023"/>
      <c r="G3" s="1023"/>
      <c r="H3" s="1023"/>
      <c r="I3" s="1023"/>
      <c r="J3" s="1023"/>
      <c r="K3" s="1023"/>
      <c r="L3" s="1023"/>
      <c r="M3" s="1023"/>
      <c r="N3" s="1023"/>
      <c r="O3" s="1023"/>
      <c r="P3" s="1023"/>
      <c r="Q3" s="1023"/>
    </row>
    <row r="4" spans="1:22" s="40" customFormat="1" ht="21" customHeight="1" x14ac:dyDescent="0.2">
      <c r="A4" s="170"/>
      <c r="B4" s="1023"/>
      <c r="C4" s="1023"/>
      <c r="D4" s="1023"/>
      <c r="E4" s="1023"/>
      <c r="F4" s="1023"/>
      <c r="G4" s="1023"/>
      <c r="H4" s="1023"/>
      <c r="I4" s="1023"/>
      <c r="J4" s="1023"/>
      <c r="K4" s="1023"/>
      <c r="L4" s="1023"/>
      <c r="M4" s="1023"/>
      <c r="N4" s="1023"/>
      <c r="O4" s="1023"/>
      <c r="P4" s="1023"/>
      <c r="Q4" s="1023"/>
    </row>
    <row r="5" spans="1:22" s="40" customFormat="1" ht="21" customHeight="1" x14ac:dyDescent="0.2">
      <c r="A5" s="170"/>
      <c r="B5" s="1023"/>
      <c r="C5" s="1023"/>
      <c r="D5" s="1023"/>
      <c r="E5" s="1023"/>
      <c r="F5" s="1023"/>
      <c r="G5" s="1023"/>
      <c r="H5" s="1023"/>
      <c r="I5" s="1023"/>
      <c r="J5" s="1023"/>
      <c r="K5" s="1023"/>
      <c r="L5" s="1023"/>
      <c r="M5" s="1023"/>
      <c r="N5" s="1023"/>
      <c r="O5" s="1023"/>
      <c r="P5" s="1023"/>
      <c r="Q5" s="1023"/>
    </row>
    <row r="6" spans="1:22" s="40" customFormat="1" ht="21" customHeight="1" x14ac:dyDescent="0.2">
      <c r="A6" s="170"/>
      <c r="B6" s="1023"/>
      <c r="C6" s="1023"/>
      <c r="D6" s="1023"/>
      <c r="E6" s="1023"/>
      <c r="F6" s="1023"/>
      <c r="G6" s="1023"/>
      <c r="H6" s="1023"/>
      <c r="I6" s="1023"/>
      <c r="J6" s="1023"/>
      <c r="K6" s="1023"/>
      <c r="L6" s="1023"/>
      <c r="M6" s="1023"/>
      <c r="N6" s="1023"/>
      <c r="O6" s="1023"/>
      <c r="P6" s="1023"/>
      <c r="Q6" s="1023"/>
    </row>
    <row r="7" spans="1:22" s="40" customFormat="1" ht="21" customHeight="1" x14ac:dyDescent="0.35">
      <c r="A7" s="170"/>
      <c r="B7" s="41"/>
      <c r="C7" s="43"/>
      <c r="D7" s="43"/>
      <c r="E7" s="42"/>
      <c r="F7" s="43"/>
      <c r="G7" s="43"/>
      <c r="H7" s="43"/>
      <c r="I7" s="43"/>
      <c r="J7" s="43"/>
      <c r="K7" s="43"/>
      <c r="L7" s="43"/>
      <c r="M7" s="44"/>
      <c r="N7" s="43"/>
      <c r="O7" s="45"/>
      <c r="P7" s="99"/>
      <c r="Q7" s="750"/>
    </row>
    <row r="8" spans="1:22" s="15" customFormat="1" ht="18" customHeight="1" x14ac:dyDescent="0.25">
      <c r="A8" s="171"/>
      <c r="B8" s="1024" t="s">
        <v>15</v>
      </c>
      <c r="C8" s="1024"/>
      <c r="D8" s="1024"/>
      <c r="E8" s="1024"/>
      <c r="F8" s="1024"/>
      <c r="G8" s="1024"/>
      <c r="H8" s="1024"/>
      <c r="I8" s="1024"/>
      <c r="J8" s="1024"/>
      <c r="K8" s="1024"/>
      <c r="L8" s="1024"/>
      <c r="M8" s="1024"/>
      <c r="N8" s="1024"/>
      <c r="O8" s="1024"/>
      <c r="P8" s="1024"/>
      <c r="Q8" s="1024"/>
    </row>
    <row r="9" spans="1:22" s="15" customFormat="1" ht="18" customHeight="1" x14ac:dyDescent="0.25">
      <c r="A9" s="171"/>
      <c r="B9" s="1024"/>
      <c r="C9" s="1024"/>
      <c r="D9" s="1024"/>
      <c r="E9" s="1024"/>
      <c r="F9" s="1024"/>
      <c r="G9" s="1024"/>
      <c r="H9" s="1024"/>
      <c r="I9" s="1024"/>
      <c r="J9" s="1024"/>
      <c r="K9" s="1024"/>
      <c r="L9" s="1024"/>
      <c r="M9" s="1024"/>
      <c r="N9" s="1024"/>
      <c r="O9" s="1024"/>
      <c r="P9" s="1024"/>
      <c r="Q9" s="1024"/>
    </row>
    <row r="10" spans="1:22" s="15" customFormat="1" ht="18" customHeight="1" x14ac:dyDescent="0.25">
      <c r="A10" s="171"/>
      <c r="B10" s="1024"/>
      <c r="C10" s="1024"/>
      <c r="D10" s="1024"/>
      <c r="E10" s="1024"/>
      <c r="F10" s="1024"/>
      <c r="G10" s="1024"/>
      <c r="H10" s="1024"/>
      <c r="I10" s="1024"/>
      <c r="J10" s="1024"/>
      <c r="K10" s="1024"/>
      <c r="L10" s="1024"/>
      <c r="M10" s="1024"/>
      <c r="N10" s="1024"/>
      <c r="O10" s="1024"/>
      <c r="P10" s="1024"/>
      <c r="Q10" s="1024"/>
    </row>
    <row r="11" spans="1:22" s="111" customFormat="1" ht="30" customHeight="1" x14ac:dyDescent="0.25">
      <c r="B11" s="124"/>
      <c r="C11" s="124"/>
      <c r="D11" s="124"/>
      <c r="E11" s="124"/>
      <c r="F11" s="124"/>
      <c r="G11" s="124"/>
      <c r="H11" s="124"/>
      <c r="I11" s="10"/>
      <c r="J11" s="10"/>
      <c r="K11" s="19"/>
      <c r="M11" s="12"/>
      <c r="Q11" s="13"/>
      <c r="V11"/>
    </row>
    <row r="12" spans="1:22" s="111" customFormat="1" ht="30" customHeight="1" x14ac:dyDescent="0.25">
      <c r="B12" s="124"/>
      <c r="C12" s="124"/>
      <c r="D12" s="124"/>
      <c r="E12" s="124"/>
      <c r="F12" s="124"/>
      <c r="G12" s="124"/>
      <c r="H12" s="124"/>
      <c r="I12" s="10"/>
      <c r="J12" s="10"/>
      <c r="K12" s="19"/>
      <c r="M12" s="12"/>
      <c r="Q12" s="13"/>
    </row>
    <row r="13" spans="1:22" s="111" customFormat="1" ht="30" customHeight="1" x14ac:dyDescent="0.25">
      <c r="B13" s="124"/>
      <c r="C13" s="124"/>
      <c r="D13" s="124"/>
      <c r="E13" s="124"/>
      <c r="F13" s="124"/>
      <c r="G13" s="124"/>
      <c r="H13" s="124"/>
      <c r="I13" s="10"/>
      <c r="J13" s="10"/>
      <c r="K13" s="27"/>
      <c r="M13" s="12"/>
      <c r="Q13" s="13"/>
    </row>
    <row r="14" spans="1:22" s="111" customFormat="1" ht="30" customHeight="1" x14ac:dyDescent="0.25">
      <c r="B14" s="124"/>
      <c r="C14" s="124"/>
      <c r="D14" s="124"/>
      <c r="E14" s="124"/>
      <c r="F14" s="124"/>
      <c r="G14" s="124"/>
      <c r="H14" s="124"/>
      <c r="I14" s="10"/>
      <c r="J14" s="10"/>
      <c r="K14" s="19"/>
      <c r="M14" s="12"/>
      <c r="Q14" s="13"/>
    </row>
    <row r="15" spans="1:22" s="111" customFormat="1" ht="30" customHeight="1" x14ac:dyDescent="0.25">
      <c r="B15" s="124"/>
      <c r="C15" s="124"/>
      <c r="D15" s="124"/>
      <c r="E15" s="124"/>
      <c r="F15" s="124"/>
      <c r="G15" s="124"/>
      <c r="H15" s="124"/>
      <c r="I15" s="10"/>
      <c r="J15" s="10"/>
      <c r="M15" s="12"/>
      <c r="Q15" s="13"/>
    </row>
    <row r="16" spans="1:22" s="111" customFormat="1" ht="30" customHeight="1" x14ac:dyDescent="0.25">
      <c r="B16" s="124"/>
      <c r="C16" s="124"/>
      <c r="D16" s="124"/>
      <c r="E16" s="124"/>
      <c r="F16" s="124"/>
      <c r="G16" s="124"/>
      <c r="H16" s="124"/>
      <c r="I16" s="10"/>
      <c r="J16" s="10"/>
      <c r="K16" s="19"/>
      <c r="M16" s="12"/>
      <c r="O16"/>
      <c r="Q16" s="13"/>
    </row>
    <row r="17" spans="2:17" s="111" customFormat="1" ht="30" customHeight="1" x14ac:dyDescent="0.25">
      <c r="B17" s="124"/>
      <c r="C17" s="124"/>
      <c r="D17" s="124"/>
      <c r="E17" s="124"/>
      <c r="F17" s="124"/>
      <c r="G17" s="124"/>
      <c r="H17" s="124"/>
      <c r="I17" s="10"/>
      <c r="J17" s="10"/>
      <c r="K17" s="19"/>
      <c r="M17" s="12"/>
      <c r="Q17" s="13"/>
    </row>
    <row r="18" spans="2:17" s="111" customFormat="1" ht="30" customHeight="1" x14ac:dyDescent="0.25">
      <c r="B18" s="124"/>
      <c r="C18" s="124"/>
      <c r="D18" s="124"/>
      <c r="E18" s="124"/>
      <c r="F18" s="124"/>
      <c r="G18" s="124"/>
      <c r="H18" s="124"/>
      <c r="I18" s="10"/>
      <c r="J18" s="10"/>
      <c r="K18" s="27"/>
      <c r="M18" s="12"/>
      <c r="N18"/>
      <c r="Q18" s="13"/>
    </row>
    <row r="19" spans="2:17" s="111" customFormat="1" ht="30" customHeight="1" x14ac:dyDescent="0.25">
      <c r="B19" s="124"/>
      <c r="C19" s="124"/>
      <c r="D19" s="124"/>
      <c r="E19" s="124"/>
      <c r="F19" s="124"/>
      <c r="G19" s="124"/>
      <c r="H19" s="124"/>
      <c r="I19" s="10"/>
      <c r="J19" s="10"/>
      <c r="K19" s="19"/>
      <c r="M19" s="12"/>
      <c r="Q19" s="13"/>
    </row>
    <row r="20" spans="2:17" s="111" customFormat="1" ht="30" customHeight="1" x14ac:dyDescent="0.25">
      <c r="B20" s="124"/>
      <c r="C20" s="124"/>
      <c r="D20" s="124"/>
      <c r="E20" s="124"/>
      <c r="F20" s="124"/>
      <c r="G20" s="124"/>
      <c r="H20" s="124"/>
      <c r="I20" s="10"/>
      <c r="J20" s="10"/>
      <c r="K20" s="19"/>
      <c r="M20" s="12"/>
      <c r="Q20" s="13"/>
    </row>
    <row r="21" spans="2:17" s="111" customFormat="1" ht="30" customHeight="1" x14ac:dyDescent="0.25">
      <c r="B21" s="124"/>
      <c r="C21"/>
      <c r="D21"/>
      <c r="E21"/>
      <c r="F21" s="124"/>
      <c r="G21" s="124"/>
      <c r="H21" s="124"/>
      <c r="I21"/>
      <c r="J21" s="10"/>
      <c r="K21" s="19"/>
      <c r="M21" s="12"/>
      <c r="Q21" s="13"/>
    </row>
    <row r="22" spans="2:17" s="111" customFormat="1" ht="30" customHeight="1" x14ac:dyDescent="0.25">
      <c r="B22"/>
      <c r="C22" s="124"/>
      <c r="D22" s="124"/>
      <c r="E22" s="124"/>
      <c r="F22" s="124"/>
      <c r="G22" s="124"/>
      <c r="H22" s="124"/>
      <c r="I22" s="10"/>
      <c r="J22" s="10"/>
      <c r="K22" s="19"/>
      <c r="M22" s="12"/>
      <c r="Q22" s="13"/>
    </row>
    <row r="23" spans="2:17" s="111" customFormat="1" ht="30" customHeight="1" x14ac:dyDescent="0.25">
      <c r="B23" s="124"/>
      <c r="C23" s="124"/>
      <c r="D23" s="124"/>
      <c r="E23" s="124"/>
      <c r="F23" s="124"/>
      <c r="G23" s="124"/>
      <c r="H23" s="124"/>
      <c r="I23" s="10"/>
      <c r="J23" s="10"/>
      <c r="K23" s="19"/>
      <c r="M23" s="12"/>
      <c r="O23"/>
      <c r="Q23" s="13"/>
    </row>
    <row r="24" spans="2:17" s="111" customFormat="1" ht="30" customHeight="1" x14ac:dyDescent="0.25">
      <c r="B24"/>
      <c r="C24" s="127"/>
      <c r="D24" s="127"/>
      <c r="E24" s="127"/>
      <c r="F24" s="127"/>
      <c r="G24" s="127"/>
      <c r="H24" s="127"/>
      <c r="I24" s="127"/>
      <c r="J24" s="127"/>
      <c r="K24" s="127"/>
      <c r="L24" s="127"/>
      <c r="M24" s="12"/>
      <c r="Q24" s="13"/>
    </row>
    <row r="25" spans="2:17" s="111" customFormat="1" ht="30" customHeight="1" x14ac:dyDescent="0.25">
      <c r="B25"/>
      <c r="C25" s="127"/>
      <c r="D25" s="127"/>
      <c r="E25" s="127"/>
      <c r="F25" s="127"/>
      <c r="G25" s="127"/>
      <c r="H25" s="127"/>
      <c r="I25" s="127"/>
      <c r="J25" s="127"/>
      <c r="K25" s="127"/>
      <c r="L25" s="127"/>
      <c r="M25" s="12"/>
      <c r="Q25" s="13"/>
    </row>
    <row r="26" spans="2:17" s="111" customFormat="1" ht="30" customHeight="1" x14ac:dyDescent="0.25">
      <c r="B26" s="127"/>
      <c r="C26" s="127"/>
      <c r="D26" s="127"/>
      <c r="E26" s="127"/>
      <c r="F26" s="127"/>
      <c r="G26" s="127"/>
      <c r="H26" s="127"/>
      <c r="I26" s="127"/>
      <c r="J26" s="127"/>
      <c r="K26" s="127"/>
      <c r="L26" s="127"/>
      <c r="M26" s="12"/>
      <c r="Q26" s="13"/>
    </row>
    <row r="27" spans="2:17" s="111" customFormat="1" ht="30" customHeight="1" x14ac:dyDescent="0.25">
      <c r="B27" s="127"/>
      <c r="C27" s="127"/>
      <c r="D27" s="127"/>
      <c r="E27" s="127"/>
      <c r="F27" s="127"/>
      <c r="G27" s="127"/>
      <c r="H27" s="127"/>
      <c r="I27" s="127"/>
      <c r="J27" s="127"/>
      <c r="K27" s="127"/>
      <c r="L27" s="127"/>
      <c r="M27" s="12"/>
      <c r="Q27" s="13"/>
    </row>
    <row r="28" spans="2:17" s="111" customFormat="1" ht="30" customHeight="1" x14ac:dyDescent="0.25">
      <c r="B28" s="127"/>
      <c r="C28" s="127"/>
      <c r="D28" s="127"/>
      <c r="E28" s="127"/>
      <c r="F28" s="127"/>
      <c r="G28" s="127"/>
      <c r="H28" s="127"/>
      <c r="I28" s="127"/>
      <c r="J28" s="127"/>
      <c r="K28" s="127"/>
      <c r="L28" s="127"/>
      <c r="M28" s="12"/>
      <c r="Q28" s="13"/>
    </row>
    <row r="29" spans="2:17" s="111" customFormat="1" ht="30" customHeight="1" x14ac:dyDescent="0.25">
      <c r="B29" s="127"/>
      <c r="C29"/>
      <c r="D29"/>
      <c r="E29"/>
      <c r="F29" s="127"/>
      <c r="G29" s="127"/>
      <c r="H29" s="127"/>
      <c r="I29" s="127"/>
      <c r="J29" s="127"/>
      <c r="K29" s="127"/>
      <c r="L29" s="127"/>
      <c r="M29" s="12"/>
      <c r="Q29" s="13"/>
    </row>
    <row r="30" spans="2:17" s="111" customFormat="1" ht="30" customHeight="1" x14ac:dyDescent="0.25">
      <c r="B30" s="127"/>
      <c r="C30" s="127"/>
      <c r="D30" s="127"/>
      <c r="E30" s="127"/>
      <c r="F30" s="127"/>
      <c r="G30" s="127"/>
      <c r="H30" s="127"/>
      <c r="I30" s="127"/>
      <c r="J30" s="127"/>
      <c r="K30" s="127"/>
      <c r="L30" s="127"/>
      <c r="M30" s="12"/>
      <c r="Q30" s="13"/>
    </row>
    <row r="31" spans="2:17" s="111" customFormat="1" ht="30" customHeight="1" x14ac:dyDescent="0.25">
      <c r="B31" s="127"/>
      <c r="C31" s="127"/>
      <c r="D31" s="127"/>
      <c r="E31" s="127"/>
      <c r="F31" s="127"/>
      <c r="G31"/>
      <c r="H31" s="127"/>
      <c r="I31" s="127"/>
      <c r="J31" s="127"/>
      <c r="K31" s="127"/>
      <c r="L31" s="127"/>
      <c r="M31" s="12"/>
      <c r="Q31" s="13"/>
    </row>
    <row r="32" spans="2:17" s="111" customFormat="1" ht="30" customHeight="1" x14ac:dyDescent="0.25">
      <c r="B32" s="127"/>
      <c r="C32" s="127"/>
      <c r="D32" s="127"/>
      <c r="E32" s="127"/>
      <c r="F32" s="127"/>
      <c r="G32" s="127"/>
      <c r="H32" s="127"/>
      <c r="I32" s="127"/>
      <c r="J32" s="127"/>
      <c r="K32" s="127"/>
      <c r="L32" s="127"/>
      <c r="M32" s="12"/>
      <c r="Q32" s="13"/>
    </row>
    <row r="33" spans="1:19" s="111" customFormat="1" ht="30" customHeight="1" x14ac:dyDescent="0.25">
      <c r="B33" s="127"/>
      <c r="C33" s="127"/>
      <c r="D33" s="127"/>
      <c r="E33" s="127"/>
      <c r="F33" s="127"/>
      <c r="G33" s="127"/>
      <c r="H33" s="127"/>
      <c r="I33" s="127"/>
      <c r="J33" s="127"/>
      <c r="K33" s="127"/>
      <c r="L33" s="127"/>
      <c r="M33" s="12"/>
      <c r="Q33" s="13"/>
    </row>
    <row r="34" spans="1:19" s="111" customFormat="1" ht="30" customHeight="1" x14ac:dyDescent="0.25">
      <c r="B34" s="127"/>
      <c r="C34" s="127"/>
      <c r="D34" s="127"/>
      <c r="E34" s="127"/>
      <c r="F34" s="127"/>
      <c r="G34" s="127"/>
      <c r="H34" s="127"/>
      <c r="I34" s="127"/>
      <c r="J34" s="127"/>
      <c r="K34" s="127"/>
      <c r="L34" s="127"/>
      <c r="M34" s="12"/>
      <c r="Q34" s="13"/>
    </row>
    <row r="35" spans="1:19" s="111" customFormat="1" ht="30" customHeight="1" x14ac:dyDescent="0.25">
      <c r="B35" s="127"/>
      <c r="C35" s="127"/>
      <c r="D35" s="127"/>
      <c r="E35" s="127"/>
      <c r="F35" s="127"/>
      <c r="G35" s="127"/>
      <c r="H35" s="127"/>
      <c r="I35" s="127"/>
      <c r="J35" s="127"/>
      <c r="K35" s="127"/>
      <c r="L35" s="127"/>
      <c r="M35" s="12"/>
      <c r="Q35" s="13"/>
    </row>
    <row r="36" spans="1:19" s="111" customFormat="1" ht="30" customHeight="1" x14ac:dyDescent="0.25">
      <c r="B36" s="127"/>
      <c r="C36" s="127"/>
      <c r="D36" s="127"/>
      <c r="E36" s="127"/>
      <c r="F36" s="127"/>
      <c r="G36" s="127"/>
      <c r="H36" s="127"/>
      <c r="I36"/>
      <c r="J36" s="127"/>
      <c r="K36" s="127"/>
      <c r="L36" s="127"/>
      <c r="M36" s="12"/>
      <c r="Q36" s="13"/>
    </row>
    <row r="37" spans="1:19" s="111" customFormat="1" ht="30" customHeight="1" x14ac:dyDescent="0.25">
      <c r="B37" s="127"/>
      <c r="C37" s="127"/>
      <c r="D37" s="127"/>
      <c r="E37" s="127"/>
      <c r="F37" s="127"/>
      <c r="G37" s="127"/>
      <c r="H37" s="127"/>
      <c r="I37"/>
      <c r="J37" s="127"/>
      <c r="K37" s="127"/>
      <c r="L37" s="127"/>
      <c r="M37" s="12"/>
      <c r="Q37" s="13"/>
    </row>
    <row r="38" spans="1:19" s="111" customFormat="1" ht="30" customHeight="1" x14ac:dyDescent="0.25">
      <c r="B38" s="127"/>
      <c r="C38" s="127"/>
      <c r="D38" s="127"/>
      <c r="E38" s="127"/>
      <c r="F38" s="127"/>
      <c r="G38" s="127"/>
      <c r="H38" s="127"/>
      <c r="I38" s="127"/>
      <c r="J38" s="958"/>
      <c r="K38" s="958"/>
      <c r="L38" s="958"/>
      <c r="M38" s="958"/>
      <c r="N38" s="958"/>
      <c r="O38" s="958"/>
      <c r="P38" s="958"/>
      <c r="Q38" s="958"/>
    </row>
    <row r="39" spans="1:19" s="111" customFormat="1" ht="30" customHeight="1" x14ac:dyDescent="0.25">
      <c r="B39" s="127"/>
      <c r="C39" s="127"/>
      <c r="D39" s="127"/>
      <c r="E39" s="127"/>
      <c r="F39" s="127"/>
      <c r="G39" s="127"/>
      <c r="H39" s="127"/>
      <c r="I39" s="127"/>
      <c r="J39" s="958"/>
      <c r="K39" s="958"/>
      <c r="L39" s="958"/>
      <c r="M39" s="958"/>
      <c r="N39" s="958"/>
      <c r="O39" s="958"/>
      <c r="P39" s="958"/>
      <c r="Q39" s="958"/>
    </row>
    <row r="40" spans="1:19" s="111" customFormat="1" ht="30" customHeight="1" x14ac:dyDescent="0.25">
      <c r="B40" s="127"/>
      <c r="C40" s="127"/>
      <c r="D40" s="127"/>
      <c r="E40" s="127"/>
      <c r="F40" s="127"/>
      <c r="G40" s="127"/>
      <c r="H40" s="127"/>
      <c r="I40" s="127"/>
      <c r="J40" s="127"/>
      <c r="K40" s="127"/>
      <c r="L40" s="127"/>
      <c r="M40" s="12"/>
      <c r="Q40" s="13"/>
    </row>
    <row r="41" spans="1:19" s="111" customFormat="1" ht="30" customHeight="1" x14ac:dyDescent="0.25">
      <c r="B41" s="127"/>
      <c r="C41" s="127"/>
      <c r="D41" s="127"/>
      <c r="E41" s="127"/>
      <c r="F41" s="127"/>
      <c r="G41" s="127"/>
      <c r="H41" s="127"/>
      <c r="I41" s="127"/>
      <c r="J41" s="127"/>
      <c r="K41" s="127"/>
      <c r="L41" s="127"/>
      <c r="M41" s="12"/>
      <c r="Q41" s="13"/>
    </row>
    <row r="42" spans="1:19" s="111" customFormat="1" ht="30" customHeight="1" x14ac:dyDescent="0.45">
      <c r="B42" s="952" t="s">
        <v>518</v>
      </c>
      <c r="C42" s="952"/>
      <c r="D42" s="952"/>
      <c r="E42" s="950" t="s">
        <v>517</v>
      </c>
      <c r="F42" s="950"/>
      <c r="G42" s="950"/>
      <c r="H42" s="950"/>
      <c r="I42" s="951" t="s">
        <v>515</v>
      </c>
      <c r="J42" s="951"/>
      <c r="K42" s="951"/>
      <c r="L42" s="951"/>
      <c r="M42" s="951" t="s">
        <v>516</v>
      </c>
      <c r="N42" s="951"/>
      <c r="O42" s="951"/>
      <c r="P42" s="951"/>
      <c r="Q42" s="951"/>
      <c r="R42" s="732"/>
    </row>
    <row r="43" spans="1:19" s="111" customFormat="1" ht="30" customHeight="1" x14ac:dyDescent="0.45">
      <c r="B43" s="952"/>
      <c r="C43" s="952"/>
      <c r="D43" s="952"/>
      <c r="E43" s="950"/>
      <c r="F43" s="950"/>
      <c r="G43" s="950"/>
      <c r="H43" s="950"/>
      <c r="I43" s="951"/>
      <c r="J43" s="951"/>
      <c r="K43" s="951"/>
      <c r="L43" s="951"/>
      <c r="M43" s="951"/>
      <c r="N43" s="951"/>
      <c r="O43" s="951"/>
      <c r="P43" s="951"/>
      <c r="Q43" s="951"/>
      <c r="R43" s="732"/>
    </row>
    <row r="44" spans="1:19" s="111" customFormat="1" ht="30" customHeight="1" x14ac:dyDescent="0.45">
      <c r="A44" s="168"/>
      <c r="B44" s="952"/>
      <c r="C44" s="952"/>
      <c r="D44" s="952"/>
      <c r="E44" s="950"/>
      <c r="F44" s="950"/>
      <c r="G44" s="950"/>
      <c r="H44" s="950"/>
      <c r="I44" s="951"/>
      <c r="J44" s="951"/>
      <c r="K44" s="951"/>
      <c r="L44" s="951"/>
      <c r="M44" s="951"/>
      <c r="N44" s="951"/>
      <c r="O44" s="951"/>
      <c r="P44" s="951"/>
      <c r="Q44" s="951"/>
      <c r="R44" s="732"/>
      <c r="S44" s="702"/>
    </row>
    <row r="45" spans="1:19" s="111" customFormat="1" ht="30" customHeight="1" x14ac:dyDescent="0.45">
      <c r="A45" s="168"/>
      <c r="B45" s="952"/>
      <c r="C45" s="952"/>
      <c r="D45" s="952"/>
      <c r="E45" s="950"/>
      <c r="F45" s="950"/>
      <c r="G45" s="950"/>
      <c r="H45" s="950"/>
      <c r="I45" s="951"/>
      <c r="J45" s="951"/>
      <c r="K45" s="951"/>
      <c r="L45" s="951"/>
      <c r="M45" s="951"/>
      <c r="N45" s="951"/>
      <c r="O45" s="951"/>
      <c r="P45" s="951"/>
      <c r="Q45" s="951"/>
      <c r="R45" s="732"/>
      <c r="S45" s="702"/>
    </row>
    <row r="46" spans="1:19" s="111" customFormat="1" ht="30" customHeight="1" x14ac:dyDescent="0.45">
      <c r="A46" s="168"/>
      <c r="B46" s="952"/>
      <c r="C46" s="952"/>
      <c r="D46" s="952"/>
      <c r="E46" s="950"/>
      <c r="F46" s="950"/>
      <c r="G46" s="950"/>
      <c r="H46" s="950"/>
      <c r="I46" s="951"/>
      <c r="J46" s="951"/>
      <c r="K46" s="951"/>
      <c r="L46" s="951"/>
      <c r="M46" s="951"/>
      <c r="N46" s="951"/>
      <c r="O46" s="951"/>
      <c r="P46" s="951"/>
      <c r="Q46" s="951"/>
      <c r="R46" s="732"/>
      <c r="S46" s="702"/>
    </row>
    <row r="47" spans="1:19" s="111" customFormat="1" ht="30" customHeight="1" x14ac:dyDescent="0.45">
      <c r="A47" s="168"/>
      <c r="B47" s="952"/>
      <c r="C47" s="952"/>
      <c r="D47" s="952"/>
      <c r="E47" s="950"/>
      <c r="F47" s="950"/>
      <c r="G47" s="950"/>
      <c r="H47" s="950"/>
      <c r="I47" s="951"/>
      <c r="J47" s="951"/>
      <c r="K47" s="951"/>
      <c r="L47" s="951"/>
      <c r="M47" s="951"/>
      <c r="N47" s="951"/>
      <c r="O47" s="951"/>
      <c r="P47" s="951"/>
      <c r="Q47" s="951"/>
      <c r="R47" s="732"/>
    </row>
    <row r="48" spans="1:19" s="111" customFormat="1" ht="30" customHeight="1" x14ac:dyDescent="0.25">
      <c r="A48" s="168"/>
      <c r="B48" s="127"/>
      <c r="C48" s="127"/>
      <c r="D48" s="127"/>
      <c r="E48" s="127"/>
      <c r="F48" s="127"/>
      <c r="G48" s="127"/>
      <c r="H48" s="127"/>
      <c r="I48" s="127"/>
      <c r="J48" s="127"/>
      <c r="K48" s="127"/>
      <c r="L48" s="12"/>
      <c r="Q48" s="13"/>
    </row>
    <row r="49" spans="1:19" ht="3" customHeight="1" x14ac:dyDescent="0.25">
      <c r="B49" s="26"/>
      <c r="C49" s="58"/>
      <c r="D49" s="58"/>
      <c r="E49" s="62"/>
      <c r="F49" s="27"/>
      <c r="G49" s="10"/>
      <c r="H49" s="10"/>
      <c r="I49" s="10"/>
      <c r="J49" s="10"/>
      <c r="K49" s="30"/>
      <c r="L49" s="30"/>
      <c r="M49" s="30"/>
      <c r="N49" s="30"/>
      <c r="O49" s="30"/>
      <c r="P49" s="100"/>
      <c r="R49" s="111"/>
      <c r="S49" s="111"/>
    </row>
    <row r="50" spans="1:19" s="40" customFormat="1" ht="21" customHeight="1" x14ac:dyDescent="0.2">
      <c r="A50" s="170"/>
      <c r="B50" s="931" t="s">
        <v>2</v>
      </c>
      <c r="C50" s="931"/>
      <c r="D50" s="931"/>
      <c r="E50" s="931"/>
      <c r="F50" s="931"/>
      <c r="G50" s="931"/>
      <c r="H50" s="931"/>
      <c r="I50" s="931"/>
      <c r="J50" s="931"/>
      <c r="K50" s="931"/>
      <c r="L50" s="931"/>
      <c r="M50" s="931"/>
      <c r="N50" s="931"/>
      <c r="O50" s="931"/>
      <c r="P50" s="931"/>
      <c r="Q50" s="931"/>
    </row>
    <row r="51" spans="1:19" s="40" customFormat="1" ht="21" customHeight="1" x14ac:dyDescent="0.2">
      <c r="A51" s="170"/>
      <c r="B51" s="931"/>
      <c r="C51" s="931"/>
      <c r="D51" s="931"/>
      <c r="E51" s="931"/>
      <c r="F51" s="931"/>
      <c r="G51" s="931"/>
      <c r="H51" s="931"/>
      <c r="I51" s="931"/>
      <c r="J51" s="931"/>
      <c r="K51" s="931"/>
      <c r="L51" s="931"/>
      <c r="M51" s="931"/>
      <c r="N51" s="931"/>
      <c r="O51" s="931"/>
      <c r="P51" s="931"/>
      <c r="Q51" s="931"/>
    </row>
    <row r="52" spans="1:19" s="40" customFormat="1" ht="21" customHeight="1" x14ac:dyDescent="0.2">
      <c r="A52" s="170"/>
      <c r="B52" s="931"/>
      <c r="C52" s="931"/>
      <c r="D52" s="931"/>
      <c r="E52" s="931"/>
      <c r="F52" s="931"/>
      <c r="G52" s="931"/>
      <c r="H52" s="931"/>
      <c r="I52" s="931"/>
      <c r="J52" s="931"/>
      <c r="K52" s="931"/>
      <c r="L52" s="931"/>
      <c r="M52" s="931"/>
      <c r="N52" s="931"/>
      <c r="O52" s="931"/>
      <c r="P52" s="931"/>
      <c r="Q52" s="931"/>
    </row>
    <row r="53" spans="1:19" s="40" customFormat="1" ht="21" customHeight="1" x14ac:dyDescent="0.2">
      <c r="A53" s="170"/>
      <c r="B53" s="931"/>
      <c r="C53" s="931"/>
      <c r="D53" s="931"/>
      <c r="E53" s="931"/>
      <c r="F53" s="931"/>
      <c r="G53" s="931"/>
      <c r="H53" s="931"/>
      <c r="I53" s="931"/>
      <c r="J53" s="931"/>
      <c r="K53" s="931"/>
      <c r="L53" s="931"/>
      <c r="M53" s="931"/>
      <c r="N53" s="931"/>
      <c r="O53" s="931"/>
      <c r="P53" s="931"/>
      <c r="Q53" s="931"/>
    </row>
    <row r="54" spans="1:19" s="40" customFormat="1" ht="21" customHeight="1" x14ac:dyDescent="0.35">
      <c r="A54" s="170"/>
      <c r="B54" s="41"/>
      <c r="C54" s="43"/>
      <c r="D54" s="43"/>
      <c r="E54" s="42"/>
      <c r="F54" s="43"/>
      <c r="G54" s="43"/>
      <c r="H54" s="43"/>
      <c r="I54" s="43"/>
      <c r="J54" s="43"/>
      <c r="K54" s="43"/>
      <c r="L54" s="43"/>
      <c r="M54" s="44"/>
      <c r="N54" s="43"/>
      <c r="O54" s="45"/>
      <c r="P54" s="99"/>
      <c r="Q54" s="750"/>
    </row>
    <row r="55" spans="1:19" s="63" customFormat="1" ht="54" customHeight="1" x14ac:dyDescent="0.2">
      <c r="A55" s="172"/>
      <c r="B55" s="1020" t="s">
        <v>76</v>
      </c>
      <c r="C55" s="1020"/>
      <c r="D55" s="1020"/>
      <c r="E55" s="1020"/>
      <c r="F55" s="1020"/>
      <c r="G55" s="1020"/>
      <c r="H55" s="1020"/>
      <c r="I55" s="1020"/>
      <c r="J55" s="1020"/>
      <c r="K55" s="1020"/>
      <c r="L55" s="1020"/>
      <c r="M55" s="1020"/>
      <c r="N55" s="1020"/>
      <c r="O55" s="1020"/>
      <c r="P55" s="1020"/>
      <c r="Q55" s="1020"/>
      <c r="R55" s="111"/>
      <c r="S55" s="111"/>
    </row>
    <row r="56" spans="1:19" s="57" customFormat="1" ht="30" customHeight="1" x14ac:dyDescent="0.2">
      <c r="A56" s="132"/>
      <c r="B56" s="101"/>
      <c r="C56" s="104"/>
      <c r="D56" s="104"/>
      <c r="E56" s="66"/>
      <c r="F56" s="105"/>
      <c r="G56" s="64"/>
      <c r="H56" s="64"/>
      <c r="I56" s="64"/>
      <c r="J56" s="64"/>
      <c r="K56" s="64"/>
      <c r="L56" s="64"/>
      <c r="M56" s="64"/>
      <c r="N56" s="64"/>
      <c r="O56" s="64"/>
      <c r="P56" s="106"/>
      <c r="Q56" s="107"/>
    </row>
    <row r="57" spans="1:19" s="57" customFormat="1" ht="36" customHeight="1" x14ac:dyDescent="0.2">
      <c r="A57" s="132"/>
      <c r="B57" s="935">
        <v>1</v>
      </c>
      <c r="E57" s="1058" t="str">
        <f>IF(N71&gt;N74,E71,E74)</f>
        <v>TAÏWAN</v>
      </c>
      <c r="F57" s="1058"/>
      <c r="G57" s="1058"/>
      <c r="H57" s="1058"/>
      <c r="I57" s="1058"/>
      <c r="J57" s="731" t="s">
        <v>501</v>
      </c>
      <c r="K57" s="731"/>
      <c r="L57" s="731"/>
      <c r="M57" s="731"/>
      <c r="N57" s="731" t="s">
        <v>503</v>
      </c>
      <c r="O57" s="731"/>
      <c r="P57" s="731"/>
      <c r="Q57" s="731"/>
    </row>
    <row r="58" spans="1:19" s="57" customFormat="1" ht="36" customHeight="1" x14ac:dyDescent="0.2">
      <c r="A58" s="132"/>
      <c r="B58" s="935"/>
      <c r="E58" s="1058"/>
      <c r="F58" s="1058"/>
      <c r="G58" s="1058"/>
      <c r="H58" s="1058"/>
      <c r="I58" s="1058"/>
      <c r="J58" s="731" t="s">
        <v>502</v>
      </c>
      <c r="K58" s="731"/>
      <c r="L58" s="731"/>
      <c r="M58" s="731"/>
      <c r="N58" s="731" t="s">
        <v>504</v>
      </c>
      <c r="O58" s="731"/>
      <c r="P58" s="731"/>
      <c r="Q58" s="731"/>
    </row>
    <row r="59" spans="1:19" s="57" customFormat="1" ht="29.25" customHeight="1" x14ac:dyDescent="1.05">
      <c r="A59" s="132"/>
      <c r="B59" s="104"/>
      <c r="E59" s="579"/>
      <c r="F59" s="579"/>
      <c r="G59" s="579"/>
      <c r="H59" s="579"/>
      <c r="I59" s="580"/>
      <c r="P59" s="581"/>
      <c r="Q59" s="581"/>
    </row>
    <row r="60" spans="1:19" s="57" customFormat="1" ht="36" customHeight="1" x14ac:dyDescent="0.2">
      <c r="A60" s="132"/>
      <c r="B60" s="939">
        <v>2</v>
      </c>
      <c r="E60" s="1058" t="str">
        <f>IF(N71&lt;N74,E71,E74)</f>
        <v>COREE SUD</v>
      </c>
      <c r="F60" s="1058"/>
      <c r="G60" s="1058"/>
      <c r="H60" s="1058"/>
      <c r="I60" s="1058"/>
      <c r="J60" s="731" t="s">
        <v>507</v>
      </c>
      <c r="K60" s="731"/>
      <c r="L60" s="731"/>
      <c r="M60" s="731"/>
      <c r="N60" s="731" t="s">
        <v>509</v>
      </c>
      <c r="O60" s="731"/>
      <c r="P60" s="731"/>
      <c r="Q60" s="731"/>
    </row>
    <row r="61" spans="1:19" s="57" customFormat="1" ht="36" customHeight="1" x14ac:dyDescent="0.2">
      <c r="A61" s="132"/>
      <c r="B61" s="939"/>
      <c r="E61" s="1058"/>
      <c r="F61" s="1058"/>
      <c r="G61" s="1058"/>
      <c r="H61" s="1058"/>
      <c r="I61" s="1058"/>
      <c r="J61" s="731" t="s">
        <v>508</v>
      </c>
      <c r="K61" s="731"/>
      <c r="L61" s="731"/>
      <c r="M61" s="731"/>
      <c r="N61" s="731" t="s">
        <v>510</v>
      </c>
      <c r="O61" s="731"/>
      <c r="P61" s="731"/>
      <c r="Q61" s="731"/>
    </row>
    <row r="62" spans="1:19" s="57" customFormat="1" ht="29.25" customHeight="1" x14ac:dyDescent="1.05">
      <c r="A62" s="132"/>
      <c r="B62" s="104"/>
      <c r="E62" s="579"/>
      <c r="F62" s="579"/>
      <c r="G62" s="579"/>
      <c r="H62" s="579"/>
      <c r="I62" s="580"/>
      <c r="J62" s="486"/>
      <c r="K62" s="486"/>
      <c r="L62" s="194"/>
      <c r="M62" s="195"/>
      <c r="N62" s="196"/>
    </row>
    <row r="63" spans="1:19" s="57" customFormat="1" ht="36" customHeight="1" x14ac:dyDescent="0.2">
      <c r="A63" s="132"/>
      <c r="B63" s="921">
        <v>3</v>
      </c>
      <c r="E63" s="1058" t="str">
        <f>IF(N86&lt;N89,E86,D89)</f>
        <v>ALLEMAGNE</v>
      </c>
      <c r="F63" s="1058"/>
      <c r="G63" s="1058"/>
      <c r="H63" s="1058"/>
      <c r="I63" s="1058"/>
      <c r="J63" s="731" t="s">
        <v>511</v>
      </c>
      <c r="K63" s="731"/>
      <c r="L63" s="731"/>
      <c r="M63" s="731"/>
      <c r="N63" s="731" t="s">
        <v>512</v>
      </c>
      <c r="O63" s="731"/>
      <c r="P63" s="731"/>
      <c r="Q63" s="731"/>
    </row>
    <row r="64" spans="1:19" s="57" customFormat="1" ht="36" customHeight="1" x14ac:dyDescent="0.2">
      <c r="A64" s="132"/>
      <c r="B64" s="921"/>
      <c r="E64" s="1058"/>
      <c r="F64" s="1058"/>
      <c r="G64" s="1058"/>
      <c r="H64" s="1058"/>
      <c r="I64" s="1058"/>
      <c r="J64" s="731" t="s">
        <v>514</v>
      </c>
      <c r="K64" s="731"/>
      <c r="L64" s="731"/>
      <c r="M64" s="731"/>
      <c r="N64" s="731" t="s">
        <v>513</v>
      </c>
      <c r="O64" s="731"/>
      <c r="P64" s="731"/>
      <c r="Q64" s="731"/>
    </row>
    <row r="65" spans="1:21" s="57" customFormat="1" ht="18" customHeight="1" x14ac:dyDescent="1.05">
      <c r="A65" s="132"/>
      <c r="B65" s="104"/>
      <c r="E65" s="579"/>
      <c r="F65" s="579"/>
      <c r="G65" s="579"/>
      <c r="H65" s="579"/>
      <c r="I65" s="580"/>
      <c r="J65" s="486"/>
      <c r="K65" s="486"/>
      <c r="L65" s="194"/>
      <c r="M65" s="195"/>
      <c r="N65" s="196"/>
    </row>
    <row r="66" spans="1:21" s="57" customFormat="1" ht="36" customHeight="1" x14ac:dyDescent="0.2">
      <c r="A66" s="132"/>
      <c r="B66" s="921">
        <v>3</v>
      </c>
      <c r="E66" s="1058" t="str">
        <f>IF(N79&lt;N82,E79,E82)</f>
        <v>UKRAINE</v>
      </c>
      <c r="F66" s="1058"/>
      <c r="G66" s="1058"/>
      <c r="H66" s="1058"/>
      <c r="I66" s="1058"/>
      <c r="J66" s="731" t="s">
        <v>166</v>
      </c>
      <c r="K66" s="731"/>
      <c r="L66" s="731"/>
      <c r="M66" s="731"/>
      <c r="N66" s="731" t="s">
        <v>167</v>
      </c>
      <c r="O66" s="731"/>
      <c r="P66" s="731"/>
      <c r="Q66" s="731"/>
    </row>
    <row r="67" spans="1:21" s="57" customFormat="1" ht="36" customHeight="1" x14ac:dyDescent="0.2">
      <c r="A67" s="132"/>
      <c r="B67" s="921"/>
      <c r="E67" s="1058"/>
      <c r="F67" s="1058"/>
      <c r="G67" s="1058"/>
      <c r="H67" s="1058"/>
      <c r="I67" s="1058"/>
      <c r="J67" s="731" t="s">
        <v>505</v>
      </c>
      <c r="K67" s="731"/>
      <c r="L67" s="731"/>
      <c r="M67" s="731"/>
      <c r="N67" s="731" t="s">
        <v>506</v>
      </c>
      <c r="O67" s="731"/>
      <c r="P67" s="731"/>
      <c r="Q67" s="731"/>
    </row>
    <row r="68" spans="1:21" s="57" customFormat="1" ht="30" customHeight="1" x14ac:dyDescent="0.2">
      <c r="A68" s="132"/>
      <c r="B68" s="101"/>
      <c r="C68" s="104"/>
      <c r="D68" s="104"/>
      <c r="E68" s="66"/>
      <c r="F68" s="105"/>
      <c r="G68" s="64"/>
      <c r="H68" s="194"/>
      <c r="I68" s="194"/>
      <c r="J68" s="194"/>
      <c r="K68" s="194"/>
      <c r="L68" s="194"/>
      <c r="M68" s="194"/>
      <c r="N68" s="194"/>
      <c r="O68" s="194"/>
      <c r="P68" s="195"/>
      <c r="Q68" s="196"/>
    </row>
    <row r="69" spans="1:21" s="63" customFormat="1" ht="54" customHeight="1" x14ac:dyDescent="0.2">
      <c r="A69" s="172"/>
      <c r="B69" s="1020" t="s">
        <v>16</v>
      </c>
      <c r="C69" s="1020"/>
      <c r="D69" s="1020"/>
      <c r="E69" s="1020"/>
      <c r="F69" s="1020"/>
      <c r="G69" s="1020"/>
      <c r="H69" s="1020"/>
      <c r="I69" s="1020"/>
      <c r="J69" s="1020"/>
      <c r="K69" s="1020"/>
      <c r="L69" s="1020"/>
      <c r="M69" s="1020"/>
      <c r="N69" s="1020"/>
      <c r="O69" s="1020"/>
      <c r="P69" s="1020"/>
      <c r="Q69" s="1020"/>
      <c r="R69" s="111"/>
      <c r="S69" s="57"/>
      <c r="T69" s="57"/>
      <c r="U69" s="57"/>
    </row>
    <row r="70" spans="1:21" s="57" customFormat="1" ht="24" customHeight="1" x14ac:dyDescent="0.2">
      <c r="A70" s="132"/>
      <c r="B70" s="101"/>
      <c r="C70" s="104"/>
      <c r="D70" s="104"/>
      <c r="E70" s="66"/>
      <c r="F70" s="105"/>
      <c r="G70" s="64"/>
      <c r="H70" s="64"/>
      <c r="I70" s="64"/>
      <c r="J70" s="64"/>
      <c r="K70" s="64"/>
      <c r="L70" s="64"/>
      <c r="M70" s="64"/>
      <c r="N70" s="64"/>
      <c r="O70" s="64"/>
      <c r="P70" s="106"/>
      <c r="Q70" s="107"/>
    </row>
    <row r="71" spans="1:21" ht="54" customHeight="1" x14ac:dyDescent="0.25">
      <c r="B71" s="94">
        <f>IF(N79&gt;N82,B79,B82)</f>
        <v>4</v>
      </c>
      <c r="C71" s="162"/>
      <c r="D71" s="162"/>
      <c r="E71" s="1044" t="str">
        <f>IF(N79&gt;N82,E79,E82)</f>
        <v>TAÏWAN</v>
      </c>
      <c r="F71" s="1044"/>
      <c r="G71" s="1044"/>
      <c r="H71" s="199">
        <f>IF(H72&gt;H75,1,0)</f>
        <v>1</v>
      </c>
      <c r="I71" s="199">
        <f>IF(I72&gt;I75,1,0)</f>
        <v>1</v>
      </c>
      <c r="J71" s="918"/>
      <c r="K71" s="918"/>
      <c r="L71" s="918"/>
      <c r="M71" s="9"/>
      <c r="N71" s="920">
        <f>SUM(H71:J71)</f>
        <v>2</v>
      </c>
      <c r="O71" s="9"/>
      <c r="P71" s="956"/>
      <c r="Q71" s="743">
        <f>IF(N79&gt;N82,Q79,Q82)</f>
        <v>1</v>
      </c>
      <c r="S71" s="57"/>
      <c r="T71" s="57"/>
      <c r="U71" s="57"/>
    </row>
    <row r="72" spans="1:21" s="161" customFormat="1" ht="40.5" customHeight="1" x14ac:dyDescent="0.25">
      <c r="A72" s="169"/>
      <c r="B72" s="94"/>
      <c r="C72" s="129"/>
      <c r="D72" s="129"/>
      <c r="E72" s="381"/>
      <c r="F72" s="551"/>
      <c r="G72" s="552"/>
      <c r="H72" s="17">
        <v>173</v>
      </c>
      <c r="I72" s="9">
        <v>211</v>
      </c>
      <c r="J72" s="918"/>
      <c r="K72" s="918"/>
      <c r="L72" s="918"/>
      <c r="M72" s="201"/>
      <c r="N72" s="920"/>
      <c r="P72" s="956"/>
      <c r="Q72" s="744"/>
    </row>
    <row r="73" spans="1:21" s="12" customFormat="1" ht="9" customHeight="1" x14ac:dyDescent="0.7">
      <c r="A73" s="173"/>
      <c r="B73" s="165"/>
      <c r="C73" s="55"/>
      <c r="D73" s="55"/>
      <c r="E73" s="553"/>
      <c r="F73" s="554"/>
      <c r="G73" s="554"/>
      <c r="H73" s="6"/>
      <c r="I73" s="6"/>
      <c r="J73" s="6"/>
      <c r="K73" s="6"/>
      <c r="L73" s="6"/>
      <c r="M73" s="6"/>
      <c r="N73" s="6"/>
      <c r="O73" s="6"/>
      <c r="P73" s="24"/>
      <c r="Q73" s="745"/>
    </row>
    <row r="74" spans="1:21" ht="54" customHeight="1" x14ac:dyDescent="0.25">
      <c r="B74" s="94">
        <f>IF(N86&gt;N89,B86,B89)</f>
        <v>2</v>
      </c>
      <c r="C74" s="162"/>
      <c r="D74" s="162"/>
      <c r="E74" s="1044" t="str">
        <f>IF(N86&gt;N89,E86,D89)</f>
        <v>COREE SUD</v>
      </c>
      <c r="F74" s="1044"/>
      <c r="G74" s="1044"/>
      <c r="H74" s="199">
        <f>IF(H72&lt;H75,1,0)</f>
        <v>0</v>
      </c>
      <c r="I74" s="199">
        <f>IF(I72&lt;I75,1,0)</f>
        <v>0</v>
      </c>
      <c r="J74" s="918"/>
      <c r="K74" s="918"/>
      <c r="L74" s="918"/>
      <c r="M74" s="9"/>
      <c r="N74" s="920">
        <f>SUM(H74:J74)</f>
        <v>0</v>
      </c>
      <c r="O74" s="9"/>
      <c r="P74" s="956"/>
      <c r="Q74" s="743">
        <f>IF(N86&gt;N89,Q86,Q89)</f>
        <v>3</v>
      </c>
    </row>
    <row r="75" spans="1:21" s="161" customFormat="1" ht="39" customHeight="1" x14ac:dyDescent="0.25">
      <c r="A75" s="169"/>
      <c r="B75" s="94"/>
      <c r="C75" s="129"/>
      <c r="D75" s="129"/>
      <c r="E75" s="381"/>
      <c r="F75" s="159"/>
      <c r="G75" s="162"/>
      <c r="H75" s="17">
        <v>154</v>
      </c>
      <c r="I75" s="17">
        <v>148</v>
      </c>
      <c r="J75" s="918"/>
      <c r="K75" s="918"/>
      <c r="L75" s="918"/>
      <c r="M75" s="201"/>
      <c r="N75" s="920"/>
      <c r="P75" s="956"/>
      <c r="Q75" s="232"/>
    </row>
    <row r="76" spans="1:21" s="57" customFormat="1" ht="24" customHeight="1" x14ac:dyDescent="0.2">
      <c r="A76" s="132"/>
      <c r="B76" s="101"/>
      <c r="C76" s="104"/>
      <c r="D76" s="104"/>
      <c r="E76" s="66"/>
      <c r="F76" s="105"/>
      <c r="G76" s="64"/>
      <c r="H76" s="64"/>
      <c r="I76" s="64"/>
      <c r="J76" s="64"/>
      <c r="K76" s="64"/>
      <c r="L76" s="64"/>
      <c r="M76" s="64"/>
      <c r="N76" s="64"/>
      <c r="O76" s="64"/>
      <c r="P76" s="106"/>
      <c r="Q76" s="107"/>
    </row>
    <row r="77" spans="1:21" s="63" customFormat="1" ht="54" customHeight="1" x14ac:dyDescent="0.2">
      <c r="A77" s="172"/>
      <c r="B77" s="1020" t="s">
        <v>25</v>
      </c>
      <c r="C77" s="1020"/>
      <c r="D77" s="1020"/>
      <c r="E77" s="1020"/>
      <c r="F77" s="1020"/>
      <c r="G77" s="1020"/>
      <c r="H77" s="1020"/>
      <c r="I77" s="1020"/>
      <c r="J77" s="1020"/>
      <c r="K77" s="1020"/>
      <c r="L77" s="1020"/>
      <c r="M77" s="1020"/>
      <c r="N77" s="1020"/>
      <c r="O77" s="1020"/>
      <c r="P77" s="1020"/>
      <c r="Q77" s="1020"/>
      <c r="R77" s="111"/>
      <c r="S77" s="111"/>
    </row>
    <row r="78" spans="1:21" s="57" customFormat="1" ht="24" customHeight="1" x14ac:dyDescent="0.2">
      <c r="A78" s="132"/>
      <c r="B78" s="101"/>
      <c r="C78" s="104"/>
      <c r="D78" s="104"/>
      <c r="E78" s="66"/>
      <c r="F78" s="105"/>
      <c r="G78" s="64"/>
      <c r="H78" s="64"/>
      <c r="I78" s="64"/>
      <c r="J78" s="64"/>
      <c r="K78" s="64"/>
      <c r="L78" s="64"/>
      <c r="M78" s="64"/>
      <c r="N78" s="64"/>
      <c r="O78" s="64"/>
      <c r="P78" s="106"/>
      <c r="Q78" s="107"/>
    </row>
    <row r="79" spans="1:21" ht="54" customHeight="1" x14ac:dyDescent="0.25">
      <c r="B79" s="94">
        <v>1</v>
      </c>
      <c r="C79" s="162"/>
      <c r="D79" s="162"/>
      <c r="E79" s="1044" t="str">
        <f>C99</f>
        <v>UKRAINE</v>
      </c>
      <c r="F79" s="1044"/>
      <c r="G79" s="1044"/>
      <c r="H79" s="193">
        <f>IF(H80&gt;H83,1,0)</f>
        <v>0</v>
      </c>
      <c r="I79" s="193">
        <f>IF(I80&gt;I83,1,0)</f>
        <v>1</v>
      </c>
      <c r="J79" s="193">
        <f>IF(J80&gt;J83,1,0)</f>
        <v>0</v>
      </c>
      <c r="K79" s="1018"/>
      <c r="L79" s="1018"/>
      <c r="M79" s="17"/>
      <c r="N79" s="1019">
        <f>SUM(H79:J79)</f>
        <v>1</v>
      </c>
      <c r="O79" s="17"/>
      <c r="P79" s="961"/>
      <c r="Q79" s="743">
        <v>2</v>
      </c>
    </row>
    <row r="80" spans="1:21" s="161" customFormat="1" ht="40.5" customHeight="1" x14ac:dyDescent="0.25">
      <c r="A80" s="169"/>
      <c r="B80" s="94"/>
      <c r="C80" s="129"/>
      <c r="D80" s="129"/>
      <c r="E80" s="381"/>
      <c r="F80" s="551"/>
      <c r="G80" s="552"/>
      <c r="H80" s="17">
        <v>145</v>
      </c>
      <c r="I80" s="328">
        <v>236</v>
      </c>
      <c r="J80" s="17">
        <v>184</v>
      </c>
      <c r="K80" s="1018"/>
      <c r="L80" s="1018"/>
      <c r="M80" s="160"/>
      <c r="N80" s="1019"/>
      <c r="O80" s="159"/>
      <c r="P80" s="961"/>
      <c r="Q80" s="744"/>
    </row>
    <row r="81" spans="1:19" s="12" customFormat="1" ht="9" customHeight="1" x14ac:dyDescent="0.7">
      <c r="A81" s="173"/>
      <c r="B81" s="165"/>
      <c r="C81" s="55"/>
      <c r="D81" s="55"/>
      <c r="E81" s="553"/>
      <c r="F81" s="554"/>
      <c r="G81" s="554"/>
      <c r="H81" s="15"/>
      <c r="I81" s="15"/>
      <c r="J81" s="15"/>
      <c r="K81" s="15"/>
      <c r="L81" s="15"/>
      <c r="M81" s="15"/>
      <c r="N81" s="15"/>
      <c r="O81" s="15"/>
      <c r="P81" s="32"/>
      <c r="Q81" s="745"/>
    </row>
    <row r="82" spans="1:19" ht="54" customHeight="1" x14ac:dyDescent="0.25">
      <c r="B82" s="94">
        <v>4</v>
      </c>
      <c r="C82" s="162"/>
      <c r="D82" s="162"/>
      <c r="E82" s="1044" t="str">
        <f>C114</f>
        <v>TAÏWAN</v>
      </c>
      <c r="F82" s="1044"/>
      <c r="G82" s="1044"/>
      <c r="H82" s="193">
        <f>IF(H80&lt;H83,1,0)</f>
        <v>1</v>
      </c>
      <c r="I82" s="193">
        <f>IF(I80&lt;I83,1,0)</f>
        <v>0</v>
      </c>
      <c r="J82" s="193">
        <f>IF(J80&lt;J83,1,0)</f>
        <v>1</v>
      </c>
      <c r="K82" s="1018"/>
      <c r="L82" s="1018"/>
      <c r="M82" s="17"/>
      <c r="N82" s="1019">
        <f>SUM(H82:J82)</f>
        <v>2</v>
      </c>
      <c r="O82" s="17"/>
      <c r="P82" s="961"/>
      <c r="Q82" s="743">
        <v>1</v>
      </c>
    </row>
    <row r="83" spans="1:19" s="161" customFormat="1" ht="39" customHeight="1" x14ac:dyDescent="0.25">
      <c r="A83" s="169"/>
      <c r="B83" s="94"/>
      <c r="C83" s="129"/>
      <c r="D83" s="129"/>
      <c r="E83" s="381"/>
      <c r="F83" s="551"/>
      <c r="G83" s="552"/>
      <c r="H83" s="17">
        <v>184</v>
      </c>
      <c r="I83" s="17">
        <v>201</v>
      </c>
      <c r="J83" s="17">
        <v>202</v>
      </c>
      <c r="K83" s="1018"/>
      <c r="L83" s="1018"/>
      <c r="M83" s="160"/>
      <c r="N83" s="1019"/>
      <c r="O83" s="159"/>
      <c r="P83" s="961"/>
      <c r="Q83" s="232"/>
    </row>
    <row r="84" spans="1:19" s="12" customFormat="1" ht="22.5" customHeight="1" thickBot="1" x14ac:dyDescent="0.75">
      <c r="A84" s="484"/>
      <c r="B84" s="485"/>
      <c r="C84" s="458"/>
      <c r="D84" s="458"/>
      <c r="E84" s="555"/>
      <c r="F84" s="556"/>
      <c r="G84" s="556"/>
      <c r="H84" s="187"/>
      <c r="I84" s="187"/>
      <c r="J84" s="187"/>
      <c r="K84" s="187"/>
      <c r="L84" s="187"/>
      <c r="M84" s="187"/>
      <c r="N84" s="187"/>
      <c r="O84" s="187"/>
      <c r="P84" s="683"/>
      <c r="Q84" s="746"/>
      <c r="R84" s="463"/>
      <c r="S84" s="463"/>
    </row>
    <row r="85" spans="1:19" s="12" customFormat="1" ht="22.5" customHeight="1" thickTop="1" x14ac:dyDescent="0.7">
      <c r="A85" s="173"/>
      <c r="B85" s="165"/>
      <c r="C85" s="55"/>
      <c r="D85" s="55"/>
      <c r="E85" s="553"/>
      <c r="F85" s="554"/>
      <c r="G85" s="554"/>
      <c r="H85" s="15"/>
      <c r="I85" s="15"/>
      <c r="J85" s="15"/>
      <c r="K85" s="15"/>
      <c r="L85" s="15"/>
      <c r="M85" s="15"/>
      <c r="N85" s="15"/>
      <c r="O85" s="15"/>
      <c r="P85" s="32"/>
      <c r="Q85" s="232"/>
    </row>
    <row r="86" spans="1:19" ht="54" customHeight="1" x14ac:dyDescent="0.25">
      <c r="B86" s="94">
        <v>2</v>
      </c>
      <c r="C86" s="162"/>
      <c r="D86" s="162"/>
      <c r="E86" s="1044" t="str">
        <f>C104</f>
        <v>COREE SUD</v>
      </c>
      <c r="F86" s="1044"/>
      <c r="G86" s="1044"/>
      <c r="H86" s="193">
        <f>IF(H87&gt;H90,1,0)</f>
        <v>0</v>
      </c>
      <c r="I86" s="193">
        <f>IF(I87&gt;I90,1,0)</f>
        <v>1</v>
      </c>
      <c r="J86" s="193">
        <f>IF(J87&gt;J90,1,0)</f>
        <v>1</v>
      </c>
      <c r="K86" s="1018"/>
      <c r="L86" s="1018"/>
      <c r="M86" s="17"/>
      <c r="N86" s="1019">
        <f>SUM(H86:J86)</f>
        <v>2</v>
      </c>
      <c r="O86" s="17"/>
      <c r="P86" s="961"/>
      <c r="Q86" s="743">
        <v>3</v>
      </c>
    </row>
    <row r="87" spans="1:19" s="161" customFormat="1" ht="39" customHeight="1" x14ac:dyDescent="0.25">
      <c r="A87" s="169"/>
      <c r="B87" s="94"/>
      <c r="C87" s="129"/>
      <c r="D87" s="129"/>
      <c r="E87" s="381"/>
      <c r="F87" s="551"/>
      <c r="G87" s="552"/>
      <c r="H87" s="17">
        <v>160</v>
      </c>
      <c r="I87" s="17">
        <v>190</v>
      </c>
      <c r="J87" s="17">
        <v>176</v>
      </c>
      <c r="K87" s="1018"/>
      <c r="L87" s="1018"/>
      <c r="M87" s="160"/>
      <c r="N87" s="1019"/>
      <c r="O87" s="159"/>
      <c r="P87" s="961"/>
      <c r="Q87" s="744"/>
    </row>
    <row r="88" spans="1:19" s="12" customFormat="1" ht="9" customHeight="1" x14ac:dyDescent="0.7">
      <c r="A88" s="173"/>
      <c r="B88" s="165"/>
      <c r="C88" s="55"/>
      <c r="D88" s="55"/>
      <c r="E88" s="553"/>
      <c r="F88" s="554"/>
      <c r="G88" s="554"/>
      <c r="H88" s="15"/>
      <c r="I88" s="15"/>
      <c r="J88" s="15"/>
      <c r="K88" s="15"/>
      <c r="L88" s="15"/>
      <c r="M88" s="15"/>
      <c r="N88" s="15"/>
      <c r="O88" s="15"/>
      <c r="P88" s="32"/>
      <c r="Q88" s="745"/>
    </row>
    <row r="89" spans="1:19" ht="54" customHeight="1" x14ac:dyDescent="0.25">
      <c r="B89" s="94">
        <v>3</v>
      </c>
      <c r="C89" s="162"/>
      <c r="D89" s="1044" t="str">
        <f>C109</f>
        <v>ALLEMAGNE</v>
      </c>
      <c r="E89" s="1044"/>
      <c r="F89" s="1044"/>
      <c r="G89" s="1044"/>
      <c r="H89" s="193">
        <f>IF(H87&lt;H90,1,0)</f>
        <v>1</v>
      </c>
      <c r="I89" s="193">
        <f>IF(I87&lt;I90,1,0)</f>
        <v>0</v>
      </c>
      <c r="J89" s="193">
        <f>IF(J87&lt;J90,1,0)</f>
        <v>0</v>
      </c>
      <c r="K89" s="1018"/>
      <c r="L89" s="1018"/>
      <c r="M89" s="17"/>
      <c r="N89" s="1019">
        <f>SUM(H89:J89)</f>
        <v>1</v>
      </c>
      <c r="O89" s="17"/>
      <c r="P89" s="961"/>
      <c r="Q89" s="743">
        <v>7</v>
      </c>
    </row>
    <row r="90" spans="1:19" s="161" customFormat="1" ht="39" customHeight="1" x14ac:dyDescent="0.25">
      <c r="A90" s="169"/>
      <c r="B90" s="17"/>
      <c r="C90" s="129"/>
      <c r="D90" s="129"/>
      <c r="E90" s="158"/>
      <c r="F90" s="159"/>
      <c r="G90" s="162"/>
      <c r="H90" s="17">
        <v>161</v>
      </c>
      <c r="I90" s="17">
        <v>157</v>
      </c>
      <c r="J90" s="17">
        <v>157</v>
      </c>
      <c r="K90" s="1018"/>
      <c r="L90" s="1018"/>
      <c r="M90" s="160"/>
      <c r="N90" s="1019"/>
      <c r="O90" s="159"/>
      <c r="P90" s="961"/>
      <c r="Q90" s="232"/>
    </row>
    <row r="91" spans="1:19" s="12" customFormat="1" ht="18" customHeight="1" x14ac:dyDescent="0.35">
      <c r="A91" s="173"/>
      <c r="B91" s="32"/>
      <c r="C91" s="55"/>
      <c r="D91" s="55"/>
      <c r="E91" s="15"/>
      <c r="F91" s="15"/>
      <c r="G91" s="15"/>
      <c r="H91" s="15"/>
      <c r="I91" s="15"/>
      <c r="J91" s="15"/>
      <c r="K91" s="15"/>
      <c r="L91" s="15"/>
      <c r="M91" s="15"/>
      <c r="N91" s="15"/>
      <c r="O91" s="15"/>
      <c r="P91" s="15"/>
      <c r="Q91" s="129"/>
    </row>
    <row r="92" spans="1:19" ht="3" customHeight="1" x14ac:dyDescent="0.7">
      <c r="B92" s="94"/>
      <c r="C92" s="109"/>
      <c r="D92" s="109"/>
      <c r="E92" s="109"/>
      <c r="F92" s="95"/>
      <c r="G92" s="95"/>
      <c r="H92" s="95"/>
      <c r="I92" s="95"/>
      <c r="J92" s="60"/>
      <c r="L92" s="56"/>
      <c r="M92" s="56"/>
      <c r="N92" s="56"/>
      <c r="O92" s="56"/>
      <c r="P92" s="91"/>
      <c r="Q92" s="97"/>
    </row>
    <row r="93" spans="1:19" s="40" customFormat="1" ht="30" customHeight="1" x14ac:dyDescent="0.2">
      <c r="A93" s="170"/>
      <c r="B93" s="1015" t="s">
        <v>92</v>
      </c>
      <c r="C93" s="1015"/>
      <c r="D93" s="1015"/>
      <c r="E93" s="1015"/>
      <c r="F93" s="1015"/>
      <c r="G93" s="1015"/>
      <c r="H93" s="1015"/>
      <c r="I93" s="1015"/>
      <c r="J93" s="1015"/>
      <c r="K93" s="1015"/>
      <c r="L93" s="1015"/>
      <c r="M93" s="1015"/>
      <c r="N93" s="1016" t="s">
        <v>17</v>
      </c>
      <c r="O93" s="1016"/>
      <c r="P93" s="1016"/>
      <c r="Q93" s="1016"/>
    </row>
    <row r="94" spans="1:19" s="40" customFormat="1" ht="30" customHeight="1" x14ac:dyDescent="0.4">
      <c r="A94" s="170"/>
      <c r="B94" s="1015"/>
      <c r="C94" s="1015"/>
      <c r="D94" s="1015"/>
      <c r="E94" s="1015"/>
      <c r="F94" s="1015"/>
      <c r="G94" s="1015"/>
      <c r="H94" s="1015"/>
      <c r="I94" s="1015"/>
      <c r="J94" s="1015"/>
      <c r="K94" s="1015"/>
      <c r="L94" s="1015"/>
      <c r="M94" s="1015"/>
      <c r="N94" s="110" t="s">
        <v>79</v>
      </c>
      <c r="O94" s="282"/>
      <c r="P94" s="929">
        <v>236</v>
      </c>
      <c r="Q94" s="929"/>
    </row>
    <row r="95" spans="1:19" s="40" customFormat="1" ht="30" customHeight="1" x14ac:dyDescent="0.4">
      <c r="A95" s="170"/>
      <c r="B95" s="1015"/>
      <c r="C95" s="1015"/>
      <c r="D95" s="1015"/>
      <c r="E95" s="1015"/>
      <c r="F95" s="1015"/>
      <c r="G95" s="1015"/>
      <c r="H95" s="1015"/>
      <c r="I95" s="1015"/>
      <c r="J95" s="1015"/>
      <c r="K95" s="1015"/>
      <c r="L95" s="1015"/>
      <c r="M95" s="1015"/>
      <c r="N95" s="110" t="s">
        <v>477</v>
      </c>
      <c r="O95" s="282"/>
      <c r="P95" s="929">
        <v>1391</v>
      </c>
      <c r="Q95" s="929"/>
    </row>
    <row r="96" spans="1:19" s="40" customFormat="1" ht="18" customHeight="1" x14ac:dyDescent="0.35">
      <c r="A96" s="170"/>
      <c r="B96" s="1015"/>
      <c r="C96" s="1015"/>
      <c r="D96" s="1015"/>
      <c r="E96" s="1015"/>
      <c r="F96" s="1015"/>
      <c r="G96" s="1015"/>
      <c r="H96" s="1015"/>
      <c r="I96" s="1015"/>
      <c r="J96" s="1015"/>
      <c r="K96" s="1015"/>
      <c r="L96" s="1015"/>
      <c r="M96" s="1015"/>
      <c r="N96" s="43"/>
      <c r="O96" s="45"/>
      <c r="P96" s="99"/>
      <c r="Q96" s="750"/>
    </row>
    <row r="97" spans="1:20" s="63" customFormat="1" ht="39" customHeight="1" x14ac:dyDescent="0.2">
      <c r="A97" s="172"/>
      <c r="B97" s="1065"/>
      <c r="C97" s="1065"/>
      <c r="D97" s="1065"/>
      <c r="E97" s="1065"/>
      <c r="F97" s="1065"/>
      <c r="G97" s="1065"/>
      <c r="H97" s="1065"/>
      <c r="I97" s="1065"/>
      <c r="J97" s="1065"/>
      <c r="K97" s="1065"/>
      <c r="L97" s="1065"/>
      <c r="M97" s="1065"/>
      <c r="N97" s="1065"/>
      <c r="O97" s="1065"/>
      <c r="P97" s="1065"/>
      <c r="Q97" s="1065"/>
      <c r="R97" s="111"/>
      <c r="S97" s="111"/>
    </row>
    <row r="98" spans="1:20" s="12" customFormat="1" ht="30" customHeight="1" x14ac:dyDescent="0.65">
      <c r="A98" s="169"/>
      <c r="B98" s="32"/>
      <c r="C98" s="559"/>
      <c r="D98" s="559"/>
      <c r="E98" s="559"/>
      <c r="F98" s="15"/>
      <c r="G98" s="15"/>
      <c r="H98" s="15"/>
      <c r="I98" s="15"/>
      <c r="J98" s="15"/>
      <c r="K98" s="15"/>
      <c r="L98" s="15"/>
      <c r="M98" s="15"/>
      <c r="O98" s="15"/>
      <c r="P98" s="15"/>
      <c r="Q98" s="179"/>
      <c r="T98" s="32"/>
    </row>
    <row r="99" spans="1:20" ht="36" customHeight="1" x14ac:dyDescent="0.25">
      <c r="B99" s="1013">
        <v>1</v>
      </c>
      <c r="C99" s="1064" t="str">
        <f>'SCORES  F'!C243</f>
        <v>UKRAINE</v>
      </c>
      <c r="D99" s="1064"/>
      <c r="E99" s="1064"/>
      <c r="F99" s="15"/>
      <c r="G99" s="560">
        <f>IF(G100&gt;G101,3,0)+IF(G100=G101,1)</f>
        <v>3</v>
      </c>
      <c r="H99" s="560">
        <f t="shared" ref="H99" si="0">IF(H100&gt;H101,3,0)+IF(H100=H101,1)</f>
        <v>3</v>
      </c>
      <c r="I99" s="560">
        <f t="shared" ref="I99" si="1">IF(I100&gt;I101,3,0)+IF(I100=I101,1)</f>
        <v>3</v>
      </c>
      <c r="J99" s="560">
        <f t="shared" ref="J99" si="2">IF(J100&gt;J101,3,0)+IF(J100=J101,1)</f>
        <v>0</v>
      </c>
      <c r="K99" s="560">
        <f t="shared" ref="K99" si="3">IF(K100&gt;K101,3,0)+IF(K100=K101,1)</f>
        <v>3</v>
      </c>
      <c r="L99" s="1054">
        <f t="shared" ref="L99" si="4">IF(L100&gt;L101,3,0)+IF(L100=L101,1)</f>
        <v>3</v>
      </c>
      <c r="M99" s="1055"/>
      <c r="N99" s="561">
        <f t="shared" ref="N99" si="5">IF(N100&gt;N101,3,0)+IF(N100=N101,1)</f>
        <v>3</v>
      </c>
      <c r="O99" s="56"/>
      <c r="P99" s="537">
        <f>SUM(G99:N99)</f>
        <v>18</v>
      </c>
      <c r="Q99" s="129"/>
      <c r="T99" s="1013"/>
    </row>
    <row r="100" spans="1:20" s="161" customFormat="1" ht="30" customHeight="1" x14ac:dyDescent="0.25">
      <c r="A100" s="169"/>
      <c r="B100" s="1013"/>
      <c r="C100" s="1064"/>
      <c r="D100" s="1064"/>
      <c r="E100" s="1064"/>
      <c r="F100" s="159"/>
      <c r="G100" s="690">
        <f>'SCORES  F'!G243</f>
        <v>222</v>
      </c>
      <c r="H100" s="387">
        <f>'SCORES  F'!H243</f>
        <v>177</v>
      </c>
      <c r="I100" s="387">
        <f>'SCORES  F'!I243</f>
        <v>213</v>
      </c>
      <c r="J100" s="387">
        <f>'SCORES  F'!J243</f>
        <v>171</v>
      </c>
      <c r="K100" s="387">
        <f>'SCORES  F'!K243</f>
        <v>187</v>
      </c>
      <c r="L100" s="1056">
        <f>'SCORES  F'!L243</f>
        <v>220</v>
      </c>
      <c r="M100" s="1057"/>
      <c r="N100" s="385">
        <f>'SCORES  F'!M243</f>
        <v>201</v>
      </c>
      <c r="O100" s="159"/>
      <c r="P100" s="110">
        <f>SUM(G100:N100)</f>
        <v>1391</v>
      </c>
      <c r="Q100" s="749">
        <f>AVERAGE(P100/7)</f>
        <v>198.71428571428572</v>
      </c>
      <c r="T100" s="1013"/>
    </row>
    <row r="101" spans="1:20" ht="30" customHeight="1" x14ac:dyDescent="0.25">
      <c r="B101" s="17"/>
      <c r="C101" s="557"/>
      <c r="D101" s="557"/>
      <c r="E101" s="557"/>
      <c r="F101" s="15"/>
      <c r="G101" s="387">
        <f>G115</f>
        <v>158</v>
      </c>
      <c r="H101" s="388">
        <f>H131</f>
        <v>149</v>
      </c>
      <c r="I101" s="389">
        <f>I121</f>
        <v>181</v>
      </c>
      <c r="J101" s="390">
        <f>J110</f>
        <v>187</v>
      </c>
      <c r="K101" s="387">
        <f>K136</f>
        <v>149</v>
      </c>
      <c r="L101" s="1045">
        <f>L105</f>
        <v>187</v>
      </c>
      <c r="M101" s="1046"/>
      <c r="N101" s="389">
        <f>N126</f>
        <v>168</v>
      </c>
      <c r="O101" s="17"/>
      <c r="P101" s="17"/>
      <c r="Q101" s="1051">
        <v>2</v>
      </c>
      <c r="T101" s="17"/>
    </row>
    <row r="102" spans="1:20" ht="30" customHeight="1" x14ac:dyDescent="0.25">
      <c r="B102" s="17"/>
      <c r="C102" s="557"/>
      <c r="D102" s="557"/>
      <c r="E102" s="557"/>
      <c r="F102" s="15"/>
      <c r="G102" s="386" t="str">
        <f>C114</f>
        <v>TAÏWAN</v>
      </c>
      <c r="H102" s="386" t="str">
        <f>C130</f>
        <v>U . S . A .</v>
      </c>
      <c r="I102" s="386" t="str">
        <f>C120</f>
        <v>POLOGNE</v>
      </c>
      <c r="J102" s="386" t="str">
        <f>C109</f>
        <v>ALLEMAGNE</v>
      </c>
      <c r="K102" s="386" t="str">
        <f>C135</f>
        <v>JAPON</v>
      </c>
      <c r="L102" s="1052" t="str">
        <f>C104</f>
        <v>COREE SUD</v>
      </c>
      <c r="M102" s="1053"/>
      <c r="N102" s="386" t="str">
        <f>C125</f>
        <v>MALAISIE</v>
      </c>
      <c r="O102" s="17"/>
      <c r="P102" s="17"/>
      <c r="Q102" s="1051"/>
      <c r="T102" s="17"/>
    </row>
    <row r="103" spans="1:20" s="12" customFormat="1" ht="30" customHeight="1" x14ac:dyDescent="0.65">
      <c r="A103" s="169"/>
      <c r="B103" s="32"/>
      <c r="C103" s="559"/>
      <c r="D103" s="559"/>
      <c r="E103" s="559"/>
      <c r="F103" s="15"/>
      <c r="G103" s="15"/>
      <c r="H103" s="15"/>
      <c r="I103" s="15"/>
      <c r="J103" s="15"/>
      <c r="K103" s="15"/>
      <c r="L103" s="15"/>
      <c r="M103" s="15"/>
      <c r="O103" s="15"/>
      <c r="P103" s="15"/>
      <c r="Q103" s="179"/>
      <c r="T103" s="32"/>
    </row>
    <row r="104" spans="1:20" ht="36.75" customHeight="1" x14ac:dyDescent="0.25">
      <c r="B104" s="1013">
        <v>2</v>
      </c>
      <c r="C104" s="1064" t="str">
        <f>'SCORES  F'!C244</f>
        <v>COREE SUD</v>
      </c>
      <c r="D104" s="1064"/>
      <c r="E104" s="1064"/>
      <c r="F104" s="15"/>
      <c r="G104" s="560">
        <f>IF(G105&gt;G106,3,0)+IF(G105=G106,1)</f>
        <v>3</v>
      </c>
      <c r="H104" s="560">
        <f t="shared" ref="H104" si="6">IF(H105&gt;H106,3,0)+IF(H105=H106,1)</f>
        <v>3</v>
      </c>
      <c r="I104" s="560">
        <f t="shared" ref="I104" si="7">IF(I105&gt;I106,3,0)+IF(I105=I106,1)</f>
        <v>0</v>
      </c>
      <c r="J104" s="560">
        <f t="shared" ref="J104" si="8">IF(J105&gt;J106,3,0)+IF(J105=J106,1)</f>
        <v>3</v>
      </c>
      <c r="K104" s="560">
        <f t="shared" ref="K104" si="9">IF(K105&gt;K106,3,0)+IF(K105=K106,1)</f>
        <v>3</v>
      </c>
      <c r="L104" s="1054">
        <f t="shared" ref="L104" si="10">IF(L105&gt;L106,3,0)+IF(L105=L106,1)</f>
        <v>0</v>
      </c>
      <c r="M104" s="1055"/>
      <c r="N104" s="561">
        <f t="shared" ref="N104" si="11">IF(N105&gt;N106,3,0)+IF(N105=N106,1)</f>
        <v>3</v>
      </c>
      <c r="O104" s="56"/>
      <c r="P104" s="537">
        <f>SUM(G104:N104)</f>
        <v>15</v>
      </c>
      <c r="Q104" s="129"/>
      <c r="T104" s="1013"/>
    </row>
    <row r="105" spans="1:20" s="161" customFormat="1" ht="30" customHeight="1" x14ac:dyDescent="0.25">
      <c r="A105" s="169"/>
      <c r="B105" s="1013"/>
      <c r="C105" s="1064"/>
      <c r="D105" s="1064"/>
      <c r="E105" s="1064"/>
      <c r="F105" s="159"/>
      <c r="G105" s="385">
        <f>'SCORES  F'!G244</f>
        <v>203</v>
      </c>
      <c r="H105" s="388">
        <f>'SCORES  F'!H244</f>
        <v>193</v>
      </c>
      <c r="I105" s="387">
        <f>'SCORES  F'!I244</f>
        <v>166</v>
      </c>
      <c r="J105" s="388">
        <f>'SCORES  F'!J244</f>
        <v>159</v>
      </c>
      <c r="K105" s="388">
        <f>'SCORES  F'!K244</f>
        <v>221</v>
      </c>
      <c r="L105" s="1049">
        <f>'SCORES  F'!L244</f>
        <v>187</v>
      </c>
      <c r="M105" s="1050"/>
      <c r="N105" s="388">
        <f>'SCORES  F'!M244</f>
        <v>180</v>
      </c>
      <c r="O105" s="159"/>
      <c r="P105" s="13">
        <f>SUM(G105:N105)</f>
        <v>1309</v>
      </c>
      <c r="Q105" s="749">
        <f>AVERAGE(P105/7)</f>
        <v>187</v>
      </c>
      <c r="T105" s="1013"/>
    </row>
    <row r="106" spans="1:20" s="12" customFormat="1" ht="30" customHeight="1" x14ac:dyDescent="0.65">
      <c r="A106" s="169"/>
      <c r="B106" s="32"/>
      <c r="C106" s="559"/>
      <c r="D106" s="559"/>
      <c r="E106" s="559"/>
      <c r="F106" s="15"/>
      <c r="G106" s="385">
        <f>G131</f>
        <v>181</v>
      </c>
      <c r="H106" s="388">
        <f>H115</f>
        <v>135</v>
      </c>
      <c r="I106" s="387">
        <f>I110</f>
        <v>188</v>
      </c>
      <c r="J106" s="388">
        <f>J121</f>
        <v>156</v>
      </c>
      <c r="K106" s="388">
        <f>K126</f>
        <v>178</v>
      </c>
      <c r="L106" s="1049">
        <f>L100</f>
        <v>220</v>
      </c>
      <c r="M106" s="1050"/>
      <c r="N106" s="388">
        <f>N136</f>
        <v>158</v>
      </c>
      <c r="O106" s="15"/>
      <c r="P106" s="17"/>
      <c r="Q106" s="1051">
        <v>3</v>
      </c>
      <c r="T106" s="32"/>
    </row>
    <row r="107" spans="1:20" s="12" customFormat="1" ht="30" customHeight="1" x14ac:dyDescent="0.65">
      <c r="A107" s="169"/>
      <c r="B107" s="32"/>
      <c r="C107" s="559"/>
      <c r="D107" s="559"/>
      <c r="E107" s="559"/>
      <c r="F107" s="15"/>
      <c r="G107" s="386" t="str">
        <f>C130</f>
        <v>U . S . A .</v>
      </c>
      <c r="H107" s="386" t="str">
        <f>C114</f>
        <v>TAÏWAN</v>
      </c>
      <c r="I107" s="386" t="str">
        <f>C109</f>
        <v>ALLEMAGNE</v>
      </c>
      <c r="J107" s="386" t="str">
        <f>C120</f>
        <v>POLOGNE</v>
      </c>
      <c r="K107" s="386" t="str">
        <f>C125</f>
        <v>MALAISIE</v>
      </c>
      <c r="L107" s="1052" t="str">
        <f>C99</f>
        <v>UKRAINE</v>
      </c>
      <c r="M107" s="1053"/>
      <c r="N107" s="386" t="str">
        <f>C135</f>
        <v>JAPON</v>
      </c>
      <c r="O107" s="15"/>
      <c r="P107" s="17"/>
      <c r="Q107" s="1051"/>
      <c r="T107" s="32"/>
    </row>
    <row r="108" spans="1:20" s="12" customFormat="1" ht="30" customHeight="1" x14ac:dyDescent="0.65">
      <c r="A108" s="169"/>
      <c r="B108" s="32"/>
      <c r="C108" s="559"/>
      <c r="D108" s="559"/>
      <c r="E108" s="559"/>
      <c r="F108" s="15"/>
      <c r="G108" s="15"/>
      <c r="H108" s="15"/>
      <c r="I108" s="15"/>
      <c r="J108" s="15"/>
      <c r="K108" s="15"/>
      <c r="L108" s="15"/>
      <c r="M108" s="15"/>
      <c r="O108" s="15"/>
      <c r="P108" s="15"/>
      <c r="Q108" s="179"/>
      <c r="T108" s="32"/>
    </row>
    <row r="109" spans="1:20" ht="36" customHeight="1" x14ac:dyDescent="0.25">
      <c r="B109" s="1013">
        <v>3</v>
      </c>
      <c r="C109" s="1064" t="str">
        <f>'SCORES  F'!C248</f>
        <v>ALLEMAGNE</v>
      </c>
      <c r="D109" s="1064"/>
      <c r="E109" s="1064"/>
      <c r="F109" s="15"/>
      <c r="G109" s="560">
        <f>IF(G110&gt;G111,3,0)+IF(G110=G111,1)</f>
        <v>0</v>
      </c>
      <c r="H109" s="560">
        <f t="shared" ref="H109" si="12">IF(H110&gt;H111,3,0)+IF(H110=H111,1)</f>
        <v>0</v>
      </c>
      <c r="I109" s="560">
        <f t="shared" ref="I109" si="13">IF(I110&gt;I111,3,0)+IF(I110=I111,1)</f>
        <v>3</v>
      </c>
      <c r="J109" s="560">
        <f t="shared" ref="J109" si="14">IF(J110&gt;J111,3,0)+IF(J110=J111,1)</f>
        <v>3</v>
      </c>
      <c r="K109" s="560">
        <f t="shared" ref="K109" si="15">IF(K110&gt;K111,3,0)+IF(K110=K111,1)</f>
        <v>3</v>
      </c>
      <c r="L109" s="1054">
        <f t="shared" ref="L109" si="16">IF(L110&gt;L111,3,0)+IF(L110=L111,1)</f>
        <v>3</v>
      </c>
      <c r="M109" s="1055"/>
      <c r="N109" s="561">
        <f t="shared" ref="N109" si="17">IF(N110&gt;N111,3,0)+IF(N110=N111,1)</f>
        <v>3</v>
      </c>
      <c r="O109" s="56"/>
      <c r="P109" s="537">
        <f>SUM(G109:N109)</f>
        <v>15</v>
      </c>
      <c r="Q109" s="129"/>
      <c r="T109" s="1013"/>
    </row>
    <row r="110" spans="1:20" s="161" customFormat="1" ht="30" customHeight="1" x14ac:dyDescent="0.25">
      <c r="A110" s="169"/>
      <c r="B110" s="1013"/>
      <c r="C110" s="1064"/>
      <c r="D110" s="1064"/>
      <c r="E110" s="1064"/>
      <c r="F110" s="159"/>
      <c r="G110" s="388">
        <f>'SCORES  F'!G248</f>
        <v>142</v>
      </c>
      <c r="H110" s="385">
        <f>'SCORES  F'!H248</f>
        <v>158</v>
      </c>
      <c r="I110" s="391">
        <f>'SCORES  F'!I248</f>
        <v>188</v>
      </c>
      <c r="J110" s="387">
        <f>'SCORES  F'!J248</f>
        <v>187</v>
      </c>
      <c r="K110" s="390">
        <f>'SCORES  F'!K248</f>
        <v>193</v>
      </c>
      <c r="L110" s="1049">
        <f>'SCORES  F'!L248</f>
        <v>216</v>
      </c>
      <c r="M110" s="1050"/>
      <c r="N110" s="392">
        <f>'SCORES  F'!M248</f>
        <v>153</v>
      </c>
      <c r="O110" s="159"/>
      <c r="P110" s="13">
        <f>SUM(G110:N110)</f>
        <v>1237</v>
      </c>
      <c r="Q110" s="749">
        <f>AVERAGE(P110/7)</f>
        <v>176.71428571428572</v>
      </c>
      <c r="T110" s="1013"/>
    </row>
    <row r="111" spans="1:20" s="161" customFormat="1" ht="30" customHeight="1" x14ac:dyDescent="0.25">
      <c r="A111" s="169"/>
      <c r="B111" s="17"/>
      <c r="C111" s="558"/>
      <c r="D111" s="558"/>
      <c r="E111" s="557"/>
      <c r="F111" s="159"/>
      <c r="G111" s="388">
        <f>G126</f>
        <v>170</v>
      </c>
      <c r="H111" s="385">
        <f>H136</f>
        <v>186</v>
      </c>
      <c r="I111" s="391">
        <f>I105</f>
        <v>166</v>
      </c>
      <c r="J111" s="387">
        <f>J100</f>
        <v>171</v>
      </c>
      <c r="K111" s="390">
        <f>K115</f>
        <v>180</v>
      </c>
      <c r="L111" s="1049">
        <f>L121</f>
        <v>197</v>
      </c>
      <c r="M111" s="1050"/>
      <c r="N111" s="392">
        <f>N131</f>
        <v>136</v>
      </c>
      <c r="O111" s="159"/>
      <c r="P111" s="17"/>
      <c r="Q111" s="1051">
        <v>7</v>
      </c>
      <c r="T111" s="17"/>
    </row>
    <row r="112" spans="1:20" s="161" customFormat="1" ht="30" customHeight="1" x14ac:dyDescent="0.25">
      <c r="A112" s="169"/>
      <c r="B112" s="17"/>
      <c r="C112" s="558"/>
      <c r="D112" s="558"/>
      <c r="E112" s="557"/>
      <c r="F112" s="159"/>
      <c r="G112" s="386" t="str">
        <f>C125</f>
        <v>MALAISIE</v>
      </c>
      <c r="H112" s="386" t="str">
        <f>C135</f>
        <v>JAPON</v>
      </c>
      <c r="I112" s="386" t="str">
        <f>C104</f>
        <v>COREE SUD</v>
      </c>
      <c r="J112" s="386" t="str">
        <f>C99</f>
        <v>UKRAINE</v>
      </c>
      <c r="K112" s="386" t="str">
        <f>C114</f>
        <v>TAÏWAN</v>
      </c>
      <c r="L112" s="1052" t="str">
        <f>C120</f>
        <v>POLOGNE</v>
      </c>
      <c r="M112" s="1053"/>
      <c r="N112" s="386" t="str">
        <f>C130</f>
        <v>U . S . A .</v>
      </c>
      <c r="O112" s="159"/>
      <c r="P112" s="17"/>
      <c r="Q112" s="1051"/>
      <c r="T112" s="17"/>
    </row>
    <row r="113" spans="1:20" s="12" customFormat="1" ht="30" customHeight="1" x14ac:dyDescent="0.65">
      <c r="A113" s="169"/>
      <c r="B113" s="32"/>
      <c r="C113" s="559"/>
      <c r="D113" s="559"/>
      <c r="E113" s="559"/>
      <c r="F113" s="15"/>
      <c r="G113" s="15"/>
      <c r="H113" s="15"/>
      <c r="I113" s="15"/>
      <c r="J113" s="15"/>
      <c r="K113" s="15"/>
      <c r="L113" s="15"/>
      <c r="M113" s="15"/>
      <c r="O113" s="15"/>
      <c r="P113" s="15"/>
      <c r="Q113" s="179"/>
      <c r="T113" s="32"/>
    </row>
    <row r="114" spans="1:20" ht="36" customHeight="1" x14ac:dyDescent="0.25">
      <c r="B114" s="1013">
        <v>4</v>
      </c>
      <c r="C114" s="1064" t="str">
        <f>'SCORES  F'!C242</f>
        <v>TAÏWAN</v>
      </c>
      <c r="D114" s="1064"/>
      <c r="E114" s="1064"/>
      <c r="F114" s="15"/>
      <c r="G114" s="383">
        <f>IF(G115&gt;G116,3,0)+IF(G115=G116,1)</f>
        <v>0</v>
      </c>
      <c r="H114" s="383">
        <f t="shared" ref="H114:K114" si="18">IF(H115&gt;H116,3,0)+IF(H115=H116,1)</f>
        <v>0</v>
      </c>
      <c r="I114" s="383">
        <f t="shared" si="18"/>
        <v>3</v>
      </c>
      <c r="J114" s="383">
        <f t="shared" si="18"/>
        <v>3</v>
      </c>
      <c r="K114" s="383">
        <f t="shared" si="18"/>
        <v>0</v>
      </c>
      <c r="L114" s="1047">
        <f t="shared" ref="L114" si="19">IF(L115&gt;L116,3,0)+IF(L115=L116,1)</f>
        <v>3</v>
      </c>
      <c r="M114" s="1048"/>
      <c r="N114" s="384">
        <f t="shared" ref="N114" si="20">IF(N115&gt;N116,3,0)+IF(N115=N116,1)</f>
        <v>3</v>
      </c>
      <c r="O114" s="17"/>
      <c r="P114" s="34">
        <f>SUM(G114:N114)</f>
        <v>12</v>
      </c>
      <c r="Q114" s="129"/>
      <c r="T114" s="1013"/>
    </row>
    <row r="115" spans="1:20" ht="30" customHeight="1" x14ac:dyDescent="0.25">
      <c r="B115" s="1013"/>
      <c r="C115" s="1064"/>
      <c r="D115" s="1064"/>
      <c r="E115" s="1064"/>
      <c r="F115" s="15"/>
      <c r="G115" s="385">
        <f>'SCORES  F'!G242</f>
        <v>158</v>
      </c>
      <c r="H115" s="385">
        <f>'SCORES  F'!H242</f>
        <v>135</v>
      </c>
      <c r="I115" s="385">
        <f>'SCORES  F'!I242</f>
        <v>193</v>
      </c>
      <c r="J115" s="385">
        <f>'SCORES  F'!J242</f>
        <v>189</v>
      </c>
      <c r="K115" s="385">
        <f>'SCORES  F'!K242</f>
        <v>180</v>
      </c>
      <c r="L115" s="1045">
        <f>'SCORES  F'!L242</f>
        <v>196</v>
      </c>
      <c r="M115" s="1046"/>
      <c r="N115" s="385">
        <f>'SCORES  F'!M242</f>
        <v>161</v>
      </c>
      <c r="O115" s="17"/>
      <c r="P115" s="13">
        <f>SUM(G115:N115)</f>
        <v>1212</v>
      </c>
      <c r="Q115" s="749">
        <f>AVERAGE(P115/7)</f>
        <v>173.14285714285714</v>
      </c>
      <c r="T115" s="1013"/>
    </row>
    <row r="116" spans="1:20" ht="30" customHeight="1" x14ac:dyDescent="0.25">
      <c r="B116" s="17"/>
      <c r="C116" s="557"/>
      <c r="D116" s="557"/>
      <c r="E116" s="557"/>
      <c r="F116" s="15"/>
      <c r="G116" s="385">
        <f>G100</f>
        <v>222</v>
      </c>
      <c r="H116" s="385">
        <f>H105</f>
        <v>193</v>
      </c>
      <c r="I116" s="385">
        <f>I126</f>
        <v>150</v>
      </c>
      <c r="J116" s="385">
        <f>J136</f>
        <v>181</v>
      </c>
      <c r="K116" s="385">
        <f>K110</f>
        <v>193</v>
      </c>
      <c r="L116" s="1045">
        <f>L131</f>
        <v>158</v>
      </c>
      <c r="M116" s="1046"/>
      <c r="N116" s="385">
        <f>N121</f>
        <v>151</v>
      </c>
      <c r="O116" s="17"/>
      <c r="P116" s="17"/>
      <c r="Q116" s="1051">
        <v>1</v>
      </c>
      <c r="T116" s="17"/>
    </row>
    <row r="117" spans="1:20" s="161" customFormat="1" ht="30" customHeight="1" x14ac:dyDescent="0.25">
      <c r="A117" s="169"/>
      <c r="B117" s="17"/>
      <c r="C117" s="558"/>
      <c r="D117" s="558"/>
      <c r="E117" s="557"/>
      <c r="F117" s="159"/>
      <c r="G117" s="386" t="str">
        <f>C99</f>
        <v>UKRAINE</v>
      </c>
      <c r="H117" s="386" t="str">
        <f>C104</f>
        <v>COREE SUD</v>
      </c>
      <c r="I117" s="386" t="str">
        <f>C125</f>
        <v>MALAISIE</v>
      </c>
      <c r="J117" s="386" t="str">
        <f>C135</f>
        <v>JAPON</v>
      </c>
      <c r="K117" s="386" t="str">
        <f>C109</f>
        <v>ALLEMAGNE</v>
      </c>
      <c r="L117" s="1052" t="str">
        <f>C130</f>
        <v>U . S . A .</v>
      </c>
      <c r="M117" s="1053"/>
      <c r="N117" s="386" t="str">
        <f>C120</f>
        <v>POLOGNE</v>
      </c>
      <c r="O117" s="159"/>
      <c r="P117" s="17"/>
      <c r="Q117" s="1051"/>
      <c r="T117" s="17"/>
    </row>
    <row r="118" spans="1:20" s="12" customFormat="1" ht="15" customHeight="1" thickBot="1" x14ac:dyDescent="0.75">
      <c r="A118" s="484"/>
      <c r="B118" s="485"/>
      <c r="C118" s="458"/>
      <c r="D118" s="458"/>
      <c r="E118" s="555"/>
      <c r="F118" s="556"/>
      <c r="G118" s="556"/>
      <c r="H118" s="187"/>
      <c r="I118" s="187"/>
      <c r="J118" s="187"/>
      <c r="K118" s="187"/>
      <c r="L118" s="187"/>
      <c r="M118" s="187"/>
      <c r="N118" s="187"/>
      <c r="O118" s="187"/>
      <c r="P118" s="187"/>
      <c r="Q118" s="189"/>
      <c r="R118" s="463"/>
      <c r="S118" s="463"/>
    </row>
    <row r="119" spans="1:20" s="12" customFormat="1" ht="15" customHeight="1" thickTop="1" x14ac:dyDescent="0.7">
      <c r="A119" s="173"/>
      <c r="B119" s="165"/>
      <c r="C119" s="55"/>
      <c r="D119" s="55"/>
      <c r="E119" s="553"/>
      <c r="F119" s="554"/>
      <c r="G119" s="554"/>
      <c r="H119" s="15"/>
      <c r="I119" s="15"/>
      <c r="J119" s="15"/>
      <c r="K119" s="15"/>
      <c r="L119" s="15"/>
      <c r="M119" s="15"/>
      <c r="N119" s="15"/>
      <c r="O119" s="15"/>
      <c r="P119" s="15"/>
      <c r="Q119" s="129"/>
    </row>
    <row r="120" spans="1:20" ht="36" customHeight="1" x14ac:dyDescent="0.25">
      <c r="B120" s="1013">
        <v>5</v>
      </c>
      <c r="C120" s="1064" t="str">
        <f>'SCORES  F'!C247</f>
        <v>POLOGNE</v>
      </c>
      <c r="D120" s="1064"/>
      <c r="E120" s="1064"/>
      <c r="F120" s="15"/>
      <c r="G120" s="560">
        <f>IF(G121&gt;G122,3,0)+IF(G121=G122,1)</f>
        <v>3</v>
      </c>
      <c r="H120" s="560">
        <f t="shared" ref="H120" si="21">IF(H121&gt;H122,3,0)+IF(H121=H122,1)</f>
        <v>3</v>
      </c>
      <c r="I120" s="560">
        <f t="shared" ref="I120" si="22">IF(I121&gt;I122,3,0)+IF(I121=I122,1)</f>
        <v>0</v>
      </c>
      <c r="J120" s="560">
        <f t="shared" ref="J120" si="23">IF(J121&gt;J122,3,0)+IF(J121=J122,1)</f>
        <v>0</v>
      </c>
      <c r="K120" s="560">
        <f t="shared" ref="K120" si="24">IF(K121&gt;K122,3,0)+IF(K121=K122,1)</f>
        <v>3</v>
      </c>
      <c r="L120" s="1054">
        <f t="shared" ref="L120" si="25">IF(L121&gt;L122,3,0)+IF(L121=L122,1)</f>
        <v>0</v>
      </c>
      <c r="M120" s="1055"/>
      <c r="N120" s="561">
        <f t="shared" ref="N120" si="26">IF(N121&gt;N122,3,0)+IF(N121=N122,1)</f>
        <v>0</v>
      </c>
      <c r="O120" s="56"/>
      <c r="P120" s="537">
        <f>SUM(G120:N120)</f>
        <v>9</v>
      </c>
      <c r="Q120" s="129"/>
      <c r="T120" s="1013"/>
    </row>
    <row r="121" spans="1:20" s="161" customFormat="1" ht="30" customHeight="1" x14ac:dyDescent="0.25">
      <c r="A121" s="169"/>
      <c r="B121" s="1013"/>
      <c r="C121" s="1064"/>
      <c r="D121" s="1064"/>
      <c r="E121" s="1064"/>
      <c r="F121" s="159"/>
      <c r="G121" s="389">
        <f>'SCORES  F'!G247</f>
        <v>211</v>
      </c>
      <c r="H121" s="391">
        <f>'SCORES  F'!H247</f>
        <v>191</v>
      </c>
      <c r="I121" s="391">
        <f>'SCORES  F'!I247</f>
        <v>181</v>
      </c>
      <c r="J121" s="388">
        <f>'SCORES  F'!J247</f>
        <v>156</v>
      </c>
      <c r="K121" s="385">
        <f>'SCORES  F'!K247</f>
        <v>170</v>
      </c>
      <c r="L121" s="1056">
        <f>'SCORES  F'!L247</f>
        <v>197</v>
      </c>
      <c r="M121" s="1057"/>
      <c r="N121" s="389">
        <f>'SCORES  F'!M247</f>
        <v>151</v>
      </c>
      <c r="O121" s="159"/>
      <c r="P121" s="13">
        <f>SUM(G121:N121)</f>
        <v>1257</v>
      </c>
      <c r="Q121" s="749">
        <f>AVERAGE(P121/7)</f>
        <v>179.57142857142858</v>
      </c>
      <c r="T121" s="1013"/>
    </row>
    <row r="122" spans="1:20" s="12" customFormat="1" ht="30" customHeight="1" x14ac:dyDescent="0.65">
      <c r="A122" s="169"/>
      <c r="B122" s="32"/>
      <c r="C122" s="559"/>
      <c r="D122" s="559"/>
      <c r="E122" s="559"/>
      <c r="F122" s="15"/>
      <c r="G122" s="389">
        <f>G136</f>
        <v>195</v>
      </c>
      <c r="H122" s="391">
        <f>H126</f>
        <v>149</v>
      </c>
      <c r="I122" s="391">
        <f>I100</f>
        <v>213</v>
      </c>
      <c r="J122" s="388">
        <f>J105</f>
        <v>159</v>
      </c>
      <c r="K122" s="385">
        <f>K131</f>
        <v>152</v>
      </c>
      <c r="L122" s="1056">
        <f>L110</f>
        <v>216</v>
      </c>
      <c r="M122" s="1057"/>
      <c r="N122" s="389">
        <f>N115</f>
        <v>161</v>
      </c>
      <c r="O122" s="15"/>
      <c r="P122" s="17"/>
      <c r="Q122" s="1051">
        <v>6</v>
      </c>
      <c r="T122" s="32"/>
    </row>
    <row r="123" spans="1:20" s="12" customFormat="1" ht="30" customHeight="1" x14ac:dyDescent="0.65">
      <c r="A123" s="169"/>
      <c r="B123" s="32"/>
      <c r="C123" s="559"/>
      <c r="D123" s="559"/>
      <c r="E123" s="559"/>
      <c r="F123" s="15"/>
      <c r="G123" s="386" t="str">
        <f>C135</f>
        <v>JAPON</v>
      </c>
      <c r="H123" s="386" t="str">
        <f>C125</f>
        <v>MALAISIE</v>
      </c>
      <c r="I123" s="386" t="str">
        <f>C99</f>
        <v>UKRAINE</v>
      </c>
      <c r="J123" s="386" t="str">
        <f>C104</f>
        <v>COREE SUD</v>
      </c>
      <c r="K123" s="386" t="str">
        <f>C130</f>
        <v>U . S . A .</v>
      </c>
      <c r="L123" s="1052" t="str">
        <f>C109</f>
        <v>ALLEMAGNE</v>
      </c>
      <c r="M123" s="1053"/>
      <c r="N123" s="386" t="str">
        <f>C114</f>
        <v>TAÏWAN</v>
      </c>
      <c r="O123" s="15"/>
      <c r="P123" s="17"/>
      <c r="Q123" s="1051"/>
      <c r="T123" s="32"/>
    </row>
    <row r="124" spans="1:20" s="12" customFormat="1" ht="30" customHeight="1" x14ac:dyDescent="0.65">
      <c r="A124" s="169"/>
      <c r="B124" s="32"/>
      <c r="C124" s="559"/>
      <c r="D124" s="559"/>
      <c r="E124" s="559"/>
      <c r="F124" s="15"/>
      <c r="G124" s="15"/>
      <c r="H124" s="15"/>
      <c r="I124" s="15"/>
      <c r="J124" s="15"/>
      <c r="K124" s="15"/>
      <c r="L124" s="15"/>
      <c r="M124" s="15"/>
      <c r="O124" s="15"/>
      <c r="P124" s="15"/>
      <c r="Q124" s="179"/>
      <c r="T124" s="32"/>
    </row>
    <row r="125" spans="1:20" ht="36" customHeight="1" x14ac:dyDescent="0.25">
      <c r="B125" s="1013">
        <v>6</v>
      </c>
      <c r="C125" s="1064" t="str">
        <f>'SCORES  F'!C249</f>
        <v>MALAISIE</v>
      </c>
      <c r="D125" s="1064"/>
      <c r="E125" s="1064"/>
      <c r="F125" s="15"/>
      <c r="G125" s="561">
        <f>IF(G126&gt;G127,3,0)+IF(G126=G127,1)</f>
        <v>3</v>
      </c>
      <c r="H125" s="561">
        <f t="shared" ref="H125" si="27">IF(H126&gt;H127,3,0)+IF(H126=H127,1)</f>
        <v>0</v>
      </c>
      <c r="I125" s="561">
        <f t="shared" ref="I125" si="28">IF(I126&gt;I127,3,0)+IF(I126=I127,1)</f>
        <v>0</v>
      </c>
      <c r="J125" s="561">
        <f t="shared" ref="J125" si="29">IF(J126&gt;J127,3,0)+IF(J126=J127,1)</f>
        <v>0</v>
      </c>
      <c r="K125" s="561">
        <f t="shared" ref="K125" si="30">IF(K126&gt;K127,3,0)+IF(K126=K127,1)</f>
        <v>0</v>
      </c>
      <c r="L125" s="1061">
        <f t="shared" ref="L125" si="31">IF(L126&gt;L127,3,0)+IF(L126=L127,1)</f>
        <v>3</v>
      </c>
      <c r="M125" s="1062"/>
      <c r="N125" s="561">
        <f t="shared" ref="N125" si="32">IF(N126&gt;N127,3,0)+IF(N126=N127,1)</f>
        <v>0</v>
      </c>
      <c r="O125" s="56"/>
      <c r="P125" s="537">
        <f>SUM(G125:N125)</f>
        <v>6</v>
      </c>
      <c r="Q125" s="129"/>
      <c r="T125" s="1013"/>
    </row>
    <row r="126" spans="1:20" s="161" customFormat="1" ht="30" customHeight="1" x14ac:dyDescent="0.25">
      <c r="A126" s="169"/>
      <c r="B126" s="1013"/>
      <c r="C126" s="1064"/>
      <c r="D126" s="1064"/>
      <c r="E126" s="1064"/>
      <c r="F126" s="159"/>
      <c r="G126" s="387">
        <f>'SCORES  F'!G249</f>
        <v>170</v>
      </c>
      <c r="H126" s="391">
        <f>'SCORES  F'!H249</f>
        <v>149</v>
      </c>
      <c r="I126" s="389">
        <f>'SCORES  F'!I249</f>
        <v>150</v>
      </c>
      <c r="J126" s="385">
        <f>'SCORES  F'!J249</f>
        <v>147</v>
      </c>
      <c r="K126" s="388">
        <f>'SCORES  F'!K249</f>
        <v>178</v>
      </c>
      <c r="L126" s="1059">
        <f>'SCORES  F'!L249</f>
        <v>213</v>
      </c>
      <c r="M126" s="1060"/>
      <c r="N126" s="392">
        <f>'SCORES  F'!M249</f>
        <v>168</v>
      </c>
      <c r="O126" s="159"/>
      <c r="P126" s="13">
        <f>SUM(G126:N126)</f>
        <v>1175</v>
      </c>
      <c r="Q126" s="749">
        <f>AVERAGE(P126/7)</f>
        <v>167.85714285714286</v>
      </c>
      <c r="T126" s="1013"/>
    </row>
    <row r="127" spans="1:20" s="161" customFormat="1" ht="30" customHeight="1" x14ac:dyDescent="0.25">
      <c r="A127" s="169"/>
      <c r="B127" s="17"/>
      <c r="C127" s="129"/>
      <c r="D127" s="129"/>
      <c r="E127" s="382"/>
      <c r="F127" s="159"/>
      <c r="G127" s="387">
        <f>G110</f>
        <v>142</v>
      </c>
      <c r="H127" s="391">
        <f>H121</f>
        <v>191</v>
      </c>
      <c r="I127" s="389">
        <f>I115</f>
        <v>193</v>
      </c>
      <c r="J127" s="385">
        <f>J131</f>
        <v>198</v>
      </c>
      <c r="K127" s="388">
        <f>K105</f>
        <v>221</v>
      </c>
      <c r="L127" s="1059">
        <f>L136</f>
        <v>189</v>
      </c>
      <c r="M127" s="1060"/>
      <c r="N127" s="392">
        <f>N100</f>
        <v>201</v>
      </c>
      <c r="O127" s="159"/>
      <c r="P127" s="17"/>
      <c r="Q127" s="1051">
        <v>8</v>
      </c>
    </row>
    <row r="128" spans="1:20" s="161" customFormat="1" ht="30" customHeight="1" x14ac:dyDescent="0.25">
      <c r="A128" s="169"/>
      <c r="B128" s="17"/>
      <c r="C128" s="129"/>
      <c r="D128" s="129"/>
      <c r="E128" s="382"/>
      <c r="F128" s="159"/>
      <c r="G128" s="386" t="str">
        <f>C109</f>
        <v>ALLEMAGNE</v>
      </c>
      <c r="H128" s="386" t="str">
        <f>C120</f>
        <v>POLOGNE</v>
      </c>
      <c r="I128" s="386" t="str">
        <f>C114</f>
        <v>TAÏWAN</v>
      </c>
      <c r="J128" s="386" t="str">
        <f>C130</f>
        <v>U . S . A .</v>
      </c>
      <c r="K128" s="386" t="str">
        <f>C104</f>
        <v>COREE SUD</v>
      </c>
      <c r="L128" s="1052" t="str">
        <f>C135</f>
        <v>JAPON</v>
      </c>
      <c r="M128" s="1053"/>
      <c r="N128" s="386" t="str">
        <f>C99</f>
        <v>UKRAINE</v>
      </c>
      <c r="O128" s="159"/>
      <c r="P128" s="17"/>
      <c r="Q128" s="1051"/>
    </row>
    <row r="129" spans="1:20" s="12" customFormat="1" ht="30" customHeight="1" x14ac:dyDescent="0.35">
      <c r="A129" s="169"/>
      <c r="B129" s="32"/>
      <c r="C129" s="55"/>
      <c r="D129" s="55"/>
      <c r="E129" s="15"/>
      <c r="F129" s="15"/>
      <c r="G129" s="15"/>
      <c r="H129" s="15"/>
      <c r="I129" s="15"/>
      <c r="J129" s="15"/>
      <c r="K129" s="15"/>
      <c r="L129" s="15"/>
      <c r="M129" s="15"/>
      <c r="N129" s="15"/>
      <c r="O129" s="15"/>
      <c r="P129" s="15"/>
      <c r="Q129" s="129"/>
    </row>
    <row r="130" spans="1:20" ht="36" customHeight="1" x14ac:dyDescent="0.25">
      <c r="B130" s="1013">
        <v>7</v>
      </c>
      <c r="C130" s="1064" t="str">
        <f>'SCORES  F'!C245</f>
        <v>U . S . A .</v>
      </c>
      <c r="D130" s="1064"/>
      <c r="E130" s="1064"/>
      <c r="F130" s="15"/>
      <c r="G130" s="560">
        <f>IF(G131&gt;G132,3,0)+IF(G131=G132,1)</f>
        <v>0</v>
      </c>
      <c r="H130" s="560">
        <f t="shared" ref="H130" si="33">IF(H131&gt;H132,3,0)+IF(H131=H132,1)</f>
        <v>0</v>
      </c>
      <c r="I130" s="560">
        <f t="shared" ref="I130" si="34">IF(I131&gt;I132,3,0)+IF(I131=I132,1)</f>
        <v>3</v>
      </c>
      <c r="J130" s="560">
        <f t="shared" ref="J130" si="35">IF(J131&gt;J132,3,0)+IF(J131=J132,1)</f>
        <v>3</v>
      </c>
      <c r="K130" s="560">
        <f t="shared" ref="K130" si="36">IF(K131&gt;K132,3,0)+IF(K131=K132,1)</f>
        <v>0</v>
      </c>
      <c r="L130" s="1054">
        <f t="shared" ref="L130" si="37">IF(L131&gt;L132,3,0)+IF(L131=L132,1)</f>
        <v>0</v>
      </c>
      <c r="M130" s="1055"/>
      <c r="N130" s="561">
        <f t="shared" ref="N130" si="38">IF(N131&gt;N132,3,0)+IF(N131=N132,1)</f>
        <v>0</v>
      </c>
      <c r="O130" s="56"/>
      <c r="P130" s="537">
        <f>SUM(G130:N130)</f>
        <v>6</v>
      </c>
      <c r="Q130" s="129"/>
      <c r="T130" s="1013"/>
    </row>
    <row r="131" spans="1:20" s="161" customFormat="1" ht="30" customHeight="1" x14ac:dyDescent="0.25">
      <c r="A131" s="169"/>
      <c r="B131" s="1013"/>
      <c r="C131" s="1064"/>
      <c r="D131" s="1064"/>
      <c r="E131" s="1064"/>
      <c r="F131" s="159"/>
      <c r="G131" s="389">
        <f>'SCORES  F'!G245</f>
        <v>181</v>
      </c>
      <c r="H131" s="387">
        <f>'SCORES  F'!H245</f>
        <v>149</v>
      </c>
      <c r="I131" s="385">
        <f>'SCORES  F'!I245</f>
        <v>193</v>
      </c>
      <c r="J131" s="390">
        <f>'SCORES  F'!J245</f>
        <v>198</v>
      </c>
      <c r="K131" s="390">
        <f>'SCORES  F'!K245</f>
        <v>152</v>
      </c>
      <c r="L131" s="1059">
        <f>'SCORES  F'!L245</f>
        <v>158</v>
      </c>
      <c r="M131" s="1060"/>
      <c r="N131" s="388">
        <f>'SCORES  F'!M245</f>
        <v>136</v>
      </c>
      <c r="O131" s="159"/>
      <c r="P131" s="13">
        <f>SUM(G131:N131)</f>
        <v>1167</v>
      </c>
      <c r="Q131" s="749">
        <f>AVERAGE(P131/7)</f>
        <v>166.71428571428572</v>
      </c>
      <c r="T131" s="1013"/>
    </row>
    <row r="132" spans="1:20" s="161" customFormat="1" ht="30" customHeight="1" x14ac:dyDescent="0.25">
      <c r="A132" s="169"/>
      <c r="B132" s="17"/>
      <c r="C132" s="558"/>
      <c r="D132" s="558"/>
      <c r="E132" s="557"/>
      <c r="F132" s="159"/>
      <c r="G132" s="389">
        <f>G105</f>
        <v>203</v>
      </c>
      <c r="H132" s="387">
        <f>H100</f>
        <v>177</v>
      </c>
      <c r="I132" s="385">
        <f>I136</f>
        <v>151</v>
      </c>
      <c r="J132" s="390">
        <f>J126</f>
        <v>147</v>
      </c>
      <c r="K132" s="390">
        <f>K121</f>
        <v>170</v>
      </c>
      <c r="L132" s="1059">
        <f>L115</f>
        <v>196</v>
      </c>
      <c r="M132" s="1060"/>
      <c r="N132" s="388">
        <f>N110</f>
        <v>153</v>
      </c>
      <c r="O132" s="159"/>
      <c r="P132" s="17"/>
      <c r="Q132" s="1051">
        <v>4</v>
      </c>
      <c r="T132" s="17"/>
    </row>
    <row r="133" spans="1:20" s="161" customFormat="1" ht="30" customHeight="1" x14ac:dyDescent="0.25">
      <c r="A133" s="169"/>
      <c r="B133" s="17"/>
      <c r="C133" s="558"/>
      <c r="D133" s="558"/>
      <c r="E133" s="557"/>
      <c r="F133" s="159"/>
      <c r="G133" s="386" t="str">
        <f>C104</f>
        <v>COREE SUD</v>
      </c>
      <c r="H133" s="386" t="str">
        <f>C99</f>
        <v>UKRAINE</v>
      </c>
      <c r="I133" s="386" t="str">
        <f>C135</f>
        <v>JAPON</v>
      </c>
      <c r="J133" s="386" t="str">
        <f>C125</f>
        <v>MALAISIE</v>
      </c>
      <c r="K133" s="386" t="str">
        <f>C120</f>
        <v>POLOGNE</v>
      </c>
      <c r="L133" s="1052" t="str">
        <f>C114</f>
        <v>TAÏWAN</v>
      </c>
      <c r="M133" s="1053"/>
      <c r="N133" s="386" t="str">
        <f>C109</f>
        <v>ALLEMAGNE</v>
      </c>
      <c r="O133" s="159"/>
      <c r="P133" s="17"/>
      <c r="Q133" s="1051"/>
      <c r="T133" s="17"/>
    </row>
    <row r="134" spans="1:20" s="12" customFormat="1" ht="30" customHeight="1" x14ac:dyDescent="0.65">
      <c r="A134" s="169"/>
      <c r="B134" s="32"/>
      <c r="C134" s="559"/>
      <c r="D134" s="559"/>
      <c r="E134" s="559"/>
      <c r="F134" s="15"/>
      <c r="G134" s="15"/>
      <c r="H134" s="15"/>
      <c r="I134" s="15"/>
      <c r="J134" s="15"/>
      <c r="K134" s="15"/>
      <c r="L134" s="15"/>
      <c r="M134" s="15"/>
      <c r="O134" s="15"/>
      <c r="P134" s="15"/>
      <c r="Q134" s="179"/>
      <c r="T134" s="32"/>
    </row>
    <row r="135" spans="1:20" ht="36" customHeight="1" x14ac:dyDescent="0.25">
      <c r="B135" s="1013">
        <v>8</v>
      </c>
      <c r="C135" s="1064" t="str">
        <f>'SCORES  F'!C246</f>
        <v>JAPON</v>
      </c>
      <c r="D135" s="1064"/>
      <c r="E135" s="1064"/>
      <c r="F135" s="15"/>
      <c r="G135" s="560">
        <f>IF(G136&gt;G137,3,0)+IF(G136=G137,1)</f>
        <v>0</v>
      </c>
      <c r="H135" s="560">
        <f t="shared" ref="H135" si="39">IF(H136&gt;H137,3,0)+IF(H136=H137,1)</f>
        <v>3</v>
      </c>
      <c r="I135" s="560">
        <f t="shared" ref="I135" si="40">IF(I136&gt;I137,3,0)+IF(I136=I137,1)</f>
        <v>0</v>
      </c>
      <c r="J135" s="560">
        <f t="shared" ref="J135" si="41">IF(J136&gt;J137,3,0)+IF(J136=J137,1)</f>
        <v>0</v>
      </c>
      <c r="K135" s="560">
        <f t="shared" ref="K135" si="42">IF(K136&gt;K137,3,0)+IF(K136=K137,1)</f>
        <v>0</v>
      </c>
      <c r="L135" s="1054">
        <f t="shared" ref="L135" si="43">IF(L136&gt;L137,3,0)+IF(L136=L137,1)</f>
        <v>0</v>
      </c>
      <c r="M135" s="1055"/>
      <c r="N135" s="561">
        <f t="shared" ref="N135" si="44">IF(N136&gt;N137,3,0)+IF(N136=N137,1)</f>
        <v>0</v>
      </c>
      <c r="O135" s="56"/>
      <c r="P135" s="537">
        <f>SUM(G135:N135)</f>
        <v>3</v>
      </c>
      <c r="Q135" s="129"/>
      <c r="T135" s="1013"/>
    </row>
    <row r="136" spans="1:20" s="12" customFormat="1" ht="30" customHeight="1" x14ac:dyDescent="0.25">
      <c r="A136" s="169"/>
      <c r="B136" s="1013"/>
      <c r="C136" s="1064"/>
      <c r="D136" s="1064"/>
      <c r="E136" s="1064"/>
      <c r="F136" s="15"/>
      <c r="G136" s="388">
        <f>'SCORES  F'!G246</f>
        <v>195</v>
      </c>
      <c r="H136" s="388">
        <f>'SCORES  F'!H246</f>
        <v>186</v>
      </c>
      <c r="I136" s="389">
        <f>'SCORES  F'!I246</f>
        <v>151</v>
      </c>
      <c r="J136" s="390">
        <f>'SCORES  F'!J246</f>
        <v>181</v>
      </c>
      <c r="K136" s="387">
        <f>'SCORES  F'!K246</f>
        <v>149</v>
      </c>
      <c r="L136" s="1045">
        <f>'SCORES  F'!L246</f>
        <v>189</v>
      </c>
      <c r="M136" s="1046"/>
      <c r="N136" s="389">
        <f>'SCORES  F'!M246</f>
        <v>158</v>
      </c>
      <c r="O136" s="15"/>
      <c r="P136" s="13">
        <f>SUM(G136:N136)</f>
        <v>1209</v>
      </c>
      <c r="Q136" s="749">
        <f>AVERAGE(P136/7)</f>
        <v>172.71428571428572</v>
      </c>
      <c r="T136" s="1013"/>
    </row>
    <row r="137" spans="1:20" s="12" customFormat="1" ht="30" customHeight="1" x14ac:dyDescent="0.65">
      <c r="A137" s="169"/>
      <c r="B137" s="32"/>
      <c r="C137" s="559"/>
      <c r="D137" s="559"/>
      <c r="E137" s="559"/>
      <c r="F137" s="15"/>
      <c r="G137" s="388">
        <f>G121</f>
        <v>211</v>
      </c>
      <c r="H137" s="388">
        <f>H110</f>
        <v>158</v>
      </c>
      <c r="I137" s="389">
        <f>I131</f>
        <v>193</v>
      </c>
      <c r="J137" s="390">
        <f>J115</f>
        <v>189</v>
      </c>
      <c r="K137" s="387">
        <f>K100</f>
        <v>187</v>
      </c>
      <c r="L137" s="1045">
        <f>L126</f>
        <v>213</v>
      </c>
      <c r="M137" s="1046"/>
      <c r="N137" s="389">
        <f>N105</f>
        <v>180</v>
      </c>
      <c r="O137" s="15"/>
      <c r="P137" s="17"/>
      <c r="Q137" s="1051">
        <v>5</v>
      </c>
      <c r="T137" s="32"/>
    </row>
    <row r="138" spans="1:20" s="12" customFormat="1" ht="30" customHeight="1" x14ac:dyDescent="0.65">
      <c r="A138" s="169"/>
      <c r="B138" s="32"/>
      <c r="C138" s="559"/>
      <c r="D138" s="559"/>
      <c r="E138" s="559"/>
      <c r="F138" s="15"/>
      <c r="G138" s="386" t="str">
        <f>C120</f>
        <v>POLOGNE</v>
      </c>
      <c r="H138" s="386" t="str">
        <f>C109</f>
        <v>ALLEMAGNE</v>
      </c>
      <c r="I138" s="386" t="str">
        <f>C130</f>
        <v>U . S . A .</v>
      </c>
      <c r="J138" s="386" t="str">
        <f>C114</f>
        <v>TAÏWAN</v>
      </c>
      <c r="K138" s="386" t="str">
        <f>C99</f>
        <v>UKRAINE</v>
      </c>
      <c r="L138" s="1052" t="str">
        <f>C125</f>
        <v>MALAISIE</v>
      </c>
      <c r="M138" s="1053"/>
      <c r="N138" s="386" t="str">
        <f>C104</f>
        <v>COREE SUD</v>
      </c>
      <c r="O138" s="15"/>
      <c r="P138" s="17"/>
      <c r="Q138" s="1051"/>
      <c r="T138" s="32"/>
    </row>
    <row r="139" spans="1:20" s="12" customFormat="1" ht="30" customHeight="1" x14ac:dyDescent="0.65">
      <c r="A139" s="169"/>
      <c r="B139" s="32"/>
      <c r="C139" s="559"/>
      <c r="D139" s="559"/>
      <c r="E139" s="559"/>
      <c r="F139" s="15"/>
      <c r="G139" s="15"/>
      <c r="H139" s="15"/>
      <c r="I139" s="15"/>
      <c r="J139" s="15"/>
      <c r="K139" s="15"/>
      <c r="L139" s="15"/>
      <c r="M139" s="15"/>
      <c r="O139" s="15"/>
      <c r="P139" s="15"/>
      <c r="Q139" s="179"/>
      <c r="T139" s="32"/>
    </row>
    <row r="140" spans="1:20" ht="3" customHeight="1" x14ac:dyDescent="0.25">
      <c r="B140" s="94"/>
      <c r="C140" s="109"/>
      <c r="D140" s="109"/>
      <c r="E140" s="109"/>
      <c r="F140" s="95"/>
      <c r="G140" s="95"/>
      <c r="H140" s="95"/>
      <c r="I140" s="95"/>
      <c r="J140" s="60"/>
      <c r="L140" s="56"/>
      <c r="M140" s="56"/>
      <c r="N140" s="56"/>
      <c r="O140" s="56"/>
      <c r="Q140" s="97"/>
    </row>
    <row r="141" spans="1:20" ht="30" customHeight="1" x14ac:dyDescent="2.2000000000000002">
      <c r="B141" s="130"/>
      <c r="C141" s="130"/>
      <c r="D141" s="130"/>
      <c r="E141" s="1063" t="s">
        <v>95</v>
      </c>
      <c r="F141" s="1063"/>
      <c r="G141" s="1063"/>
      <c r="H141" s="1063"/>
      <c r="I141" s="1063"/>
      <c r="J141" s="1063"/>
      <c r="K141" s="1063"/>
      <c r="L141" s="1063"/>
      <c r="M141" s="1063"/>
      <c r="N141" s="1066" t="s">
        <v>17</v>
      </c>
      <c r="O141" s="1066"/>
      <c r="P141" s="1066"/>
      <c r="Q141" s="1066"/>
      <c r="T141" s="130"/>
    </row>
    <row r="142" spans="1:20" ht="30" customHeight="1" x14ac:dyDescent="2.2000000000000002">
      <c r="B142" s="130"/>
      <c r="C142" s="130"/>
      <c r="D142" s="130"/>
      <c r="E142" s="1063"/>
      <c r="F142" s="1063"/>
      <c r="G142" s="1063"/>
      <c r="H142" s="1063"/>
      <c r="I142" s="1063"/>
      <c r="J142" s="1063"/>
      <c r="K142" s="1063"/>
      <c r="L142" s="1063"/>
      <c r="M142" s="1063"/>
      <c r="N142" s="562" t="s">
        <v>79</v>
      </c>
      <c r="O142" s="563"/>
      <c r="P142" s="929">
        <v>236</v>
      </c>
      <c r="Q142" s="929"/>
      <c r="T142" s="130"/>
    </row>
    <row r="143" spans="1:20" ht="30" customHeight="1" x14ac:dyDescent="2.2000000000000002">
      <c r="B143" s="130"/>
      <c r="C143" s="130"/>
      <c r="D143" s="130"/>
      <c r="E143" s="1063"/>
      <c r="F143" s="1063"/>
      <c r="G143" s="1063"/>
      <c r="H143" s="1063"/>
      <c r="I143" s="1063"/>
      <c r="J143" s="1063"/>
      <c r="K143" s="1063"/>
      <c r="L143" s="1063"/>
      <c r="M143" s="1063"/>
      <c r="N143" s="562" t="s">
        <v>78</v>
      </c>
      <c r="O143" s="563"/>
      <c r="P143" s="929">
        <v>1157</v>
      </c>
      <c r="Q143" s="929"/>
      <c r="T143" s="130"/>
    </row>
    <row r="144" spans="1:20" s="12" customFormat="1" ht="18" customHeight="1" x14ac:dyDescent="0.25">
      <c r="A144" s="173"/>
      <c r="B144" s="32"/>
      <c r="C144" s="805"/>
      <c r="D144" s="32"/>
      <c r="E144" s="1063"/>
      <c r="F144" s="1063"/>
      <c r="G144" s="1063"/>
      <c r="H144" s="1063"/>
      <c r="I144" s="1063"/>
      <c r="J144" s="1063"/>
      <c r="K144" s="1063"/>
      <c r="L144" s="1063"/>
      <c r="M144" s="1063"/>
      <c r="N144" s="15"/>
      <c r="O144" s="15"/>
      <c r="P144" s="15"/>
      <c r="Q144" s="129"/>
    </row>
    <row r="145" spans="1:21" s="29" customFormat="1" ht="38.25" customHeight="1" x14ac:dyDescent="2.2000000000000002">
      <c r="A145" s="169"/>
      <c r="B145" s="92" t="s">
        <v>18</v>
      </c>
      <c r="C145" s="804"/>
      <c r="D145" s="51"/>
      <c r="E145" s="51"/>
      <c r="F145" s="51"/>
      <c r="G145" s="92" t="s">
        <v>7</v>
      </c>
      <c r="H145" s="92" t="s">
        <v>8</v>
      </c>
      <c r="I145" s="92" t="s">
        <v>9</v>
      </c>
      <c r="J145" s="92" t="s">
        <v>10</v>
      </c>
      <c r="K145" s="92" t="s">
        <v>11</v>
      </c>
      <c r="L145" s="92" t="s">
        <v>12</v>
      </c>
      <c r="M145" s="96"/>
      <c r="N145" s="92" t="s">
        <v>3</v>
      </c>
      <c r="O145" s="96"/>
      <c r="P145" s="92" t="s">
        <v>13</v>
      </c>
      <c r="Q145" s="752" t="s">
        <v>14</v>
      </c>
      <c r="S145" s="6"/>
      <c r="T145" s="130"/>
      <c r="U145" s="6"/>
    </row>
    <row r="146" spans="1:21" s="12" customFormat="1" ht="24" customHeight="1" x14ac:dyDescent="0.35">
      <c r="A146" s="173"/>
      <c r="B146" s="32"/>
      <c r="C146" s="806"/>
      <c r="D146" s="55"/>
      <c r="E146" s="15"/>
      <c r="F146" s="15"/>
      <c r="G146" s="15"/>
      <c r="H146" s="15"/>
      <c r="I146" s="15"/>
      <c r="J146" s="15"/>
      <c r="K146" s="15"/>
      <c r="L146" s="15"/>
      <c r="M146" s="15"/>
      <c r="N146" s="15"/>
      <c r="O146" s="15"/>
      <c r="P146" s="15"/>
      <c r="Q146" s="129"/>
    </row>
    <row r="147" spans="1:21" s="12" customFormat="1" ht="30" customHeight="1" x14ac:dyDescent="0.35">
      <c r="A147" s="173"/>
      <c r="B147" s="1037">
        <v>1</v>
      </c>
      <c r="C147" s="806"/>
      <c r="D147" s="1067" t="s">
        <v>98</v>
      </c>
      <c r="E147" s="1067"/>
      <c r="F147" s="15"/>
      <c r="G147" s="15"/>
      <c r="H147" s="15"/>
      <c r="I147" s="15"/>
      <c r="J147" s="15"/>
      <c r="K147" s="15"/>
      <c r="L147" s="15"/>
      <c r="M147" s="15"/>
      <c r="N147" s="15"/>
      <c r="O147" s="15"/>
      <c r="P147" s="15"/>
      <c r="Q147" s="129"/>
    </row>
    <row r="148" spans="1:21" ht="24" customHeight="1" x14ac:dyDescent="0.25">
      <c r="B148" s="1037"/>
      <c r="C148" s="274"/>
      <c r="D148" s="255" t="str">
        <f>'SCORES  F'!D197</f>
        <v>yao-chien</v>
      </c>
      <c r="E148" s="240" t="str">
        <f>'SCORES  F'!E197</f>
        <v>CHANG</v>
      </c>
      <c r="F148" s="15"/>
      <c r="G148" s="944">
        <f>'SCORES  F'!G197</f>
        <v>207</v>
      </c>
      <c r="H148" s="1018">
        <f>'SCORES  F'!H197</f>
        <v>160</v>
      </c>
      <c r="I148" s="1018">
        <f>'SCORES  F'!I197</f>
        <v>186</v>
      </c>
      <c r="J148" s="1018">
        <f>'SCORES  F'!J197</f>
        <v>193</v>
      </c>
      <c r="K148" s="1018">
        <f>'SCORES  F'!K197</f>
        <v>196</v>
      </c>
      <c r="L148" s="977">
        <f>'SCORES  F'!L197</f>
        <v>215</v>
      </c>
      <c r="M148" s="162"/>
      <c r="N148" s="1068">
        <f>SUM(G148:L148)</f>
        <v>1157</v>
      </c>
      <c r="O148" s="159"/>
      <c r="P148" s="961">
        <f>AVERAGE(N148/6)</f>
        <v>192.83333333333334</v>
      </c>
      <c r="Q148" s="1070">
        <f>SUM(N148-N190)</f>
        <v>177</v>
      </c>
    </row>
    <row r="149" spans="1:21" ht="24" customHeight="1" x14ac:dyDescent="0.25">
      <c r="B149" s="803"/>
      <c r="C149" s="274"/>
      <c r="D149" s="255" t="str">
        <f>'SCORES  F'!D198</f>
        <v>ya-chin</v>
      </c>
      <c r="E149" s="240" t="str">
        <f>'SCORES  F'!E198</f>
        <v xml:space="preserve">LIN </v>
      </c>
      <c r="F149" s="15"/>
      <c r="G149" s="944"/>
      <c r="H149" s="1018"/>
      <c r="I149" s="1018"/>
      <c r="J149" s="1018"/>
      <c r="K149" s="1018"/>
      <c r="L149" s="977"/>
      <c r="M149" s="17"/>
      <c r="N149" s="1068"/>
      <c r="O149" s="17"/>
      <c r="P149" s="961"/>
      <c r="Q149" s="1070"/>
    </row>
    <row r="150" spans="1:21" ht="24" customHeight="1" x14ac:dyDescent="0.25">
      <c r="B150" s="181"/>
      <c r="C150" s="1042" t="s">
        <v>348</v>
      </c>
      <c r="D150" s="255" t="str">
        <f>'SCORES  F'!D199</f>
        <v>I-mao</v>
      </c>
      <c r="E150" s="240" t="str">
        <f>'SCORES  F'!E199</f>
        <v>CHEN</v>
      </c>
      <c r="F150" s="15"/>
      <c r="G150" s="17"/>
      <c r="H150" s="17"/>
      <c r="I150" s="17"/>
      <c r="J150" s="17"/>
      <c r="K150" s="17"/>
      <c r="L150" s="17"/>
      <c r="M150" s="17"/>
      <c r="N150" s="17"/>
      <c r="O150" s="17"/>
      <c r="P150" s="17"/>
      <c r="Q150" s="184"/>
    </row>
    <row r="151" spans="1:21" ht="24" customHeight="1" x14ac:dyDescent="0.25">
      <c r="B151" s="181"/>
      <c r="C151" s="1042"/>
      <c r="D151" s="255" t="str">
        <f>'SCORES  F'!D200</f>
        <v>uy-chin</v>
      </c>
      <c r="E151" s="240" t="str">
        <f>'SCORES  F'!E200</f>
        <v>WANG</v>
      </c>
      <c r="F151" s="15"/>
      <c r="G151" s="17"/>
      <c r="H151" s="17"/>
      <c r="I151" s="17"/>
      <c r="J151" s="17"/>
      <c r="K151" s="17"/>
      <c r="L151" s="17"/>
      <c r="M151" s="17"/>
      <c r="N151" s="17"/>
      <c r="O151" s="17"/>
      <c r="P151" s="13"/>
      <c r="Q151" s="232"/>
    </row>
    <row r="152" spans="1:21" ht="30" customHeight="1" x14ac:dyDescent="0.25">
      <c r="B152" s="181"/>
      <c r="C152" s="805"/>
      <c r="D152" s="255"/>
      <c r="E152" s="240"/>
      <c r="F152" s="15"/>
      <c r="G152" s="17"/>
      <c r="H152" s="17"/>
      <c r="I152" s="17"/>
      <c r="J152" s="17"/>
      <c r="K152" s="17"/>
      <c r="L152" s="17"/>
      <c r="M152" s="17"/>
      <c r="N152" s="17"/>
      <c r="O152" s="17"/>
      <c r="P152" s="13"/>
      <c r="Q152" s="232"/>
    </row>
    <row r="153" spans="1:21" ht="30" customHeight="1" x14ac:dyDescent="0.25">
      <c r="B153" s="1037">
        <v>2</v>
      </c>
      <c r="C153" s="805"/>
      <c r="D153" s="1067" t="s">
        <v>27</v>
      </c>
      <c r="E153" s="1067"/>
      <c r="F153" s="15"/>
      <c r="G153" s="17"/>
      <c r="H153" s="17"/>
      <c r="I153" s="17"/>
      <c r="J153" s="17"/>
      <c r="K153" s="17"/>
      <c r="L153" s="17"/>
      <c r="M153" s="17"/>
      <c r="N153" s="17"/>
      <c r="O153" s="17"/>
      <c r="P153" s="13"/>
      <c r="Q153" s="232"/>
    </row>
    <row r="154" spans="1:21" ht="24" customHeight="1" x14ac:dyDescent="0.25">
      <c r="B154" s="1037"/>
      <c r="C154" s="274"/>
      <c r="D154" s="255" t="str">
        <f>'SCORES  F'!D201</f>
        <v>alla</v>
      </c>
      <c r="E154" s="240" t="str">
        <f>'SCORES  F'!E201</f>
        <v>DIACHENKO</v>
      </c>
      <c r="F154" s="15"/>
      <c r="G154" s="1018">
        <f>'SCORES  F'!G201</f>
        <v>200</v>
      </c>
      <c r="H154" s="1018">
        <f>'SCORES  F'!H201</f>
        <v>164</v>
      </c>
      <c r="I154" s="1018">
        <f>'SCORES  F'!I201</f>
        <v>199</v>
      </c>
      <c r="J154" s="1018">
        <f>'SCORES  F'!J201</f>
        <v>202</v>
      </c>
      <c r="K154" s="1018">
        <f>'SCORES  F'!K201</f>
        <v>166</v>
      </c>
      <c r="L154" s="1018">
        <f>'SCORES  F'!L201</f>
        <v>175</v>
      </c>
      <c r="M154" s="162"/>
      <c r="N154" s="1043">
        <f>SUM(G154:L154)</f>
        <v>1106</v>
      </c>
      <c r="O154" s="159"/>
      <c r="P154" s="961">
        <f>AVERAGE(N154/6)</f>
        <v>184.33333333333334</v>
      </c>
      <c r="Q154" s="1070">
        <f>SUM(N154-N190)</f>
        <v>126</v>
      </c>
    </row>
    <row r="155" spans="1:21" ht="24" customHeight="1" x14ac:dyDescent="0.25">
      <c r="B155" s="803"/>
      <c r="C155" s="274"/>
      <c r="D155" s="255" t="str">
        <f>'SCORES  F'!D202</f>
        <v>viktoriza</v>
      </c>
      <c r="E155" s="240" t="str">
        <f>'SCORES  F'!E202</f>
        <v>SEMIZENKO</v>
      </c>
      <c r="F155" s="15"/>
      <c r="G155" s="1018"/>
      <c r="H155" s="1018"/>
      <c r="I155" s="1018"/>
      <c r="J155" s="1018"/>
      <c r="K155" s="1018"/>
      <c r="L155" s="1018"/>
      <c r="M155" s="17"/>
      <c r="N155" s="1043"/>
      <c r="O155" s="17"/>
      <c r="P155" s="961"/>
      <c r="Q155" s="1070"/>
    </row>
    <row r="156" spans="1:21" ht="24" customHeight="1" x14ac:dyDescent="0.25">
      <c r="B156" s="181"/>
      <c r="C156" s="1042" t="s">
        <v>349</v>
      </c>
      <c r="D156" s="255" t="str">
        <f>'SCORES  F'!D203</f>
        <v>anzhelika</v>
      </c>
      <c r="E156" s="240" t="str">
        <f>'SCORES  F'!E203</f>
        <v>ZHUKOVA</v>
      </c>
      <c r="F156" s="15"/>
      <c r="G156" s="17"/>
      <c r="H156" s="17"/>
      <c r="I156" s="17"/>
      <c r="J156" s="17"/>
      <c r="K156" s="17"/>
      <c r="L156" s="17"/>
      <c r="M156" s="17"/>
      <c r="N156" s="182"/>
      <c r="O156" s="17"/>
      <c r="P156" s="163"/>
      <c r="Q156" s="232"/>
    </row>
    <row r="157" spans="1:21" ht="24" customHeight="1" x14ac:dyDescent="0.25">
      <c r="B157" s="181"/>
      <c r="C157" s="1042"/>
      <c r="D157" s="255" t="str">
        <f>'SCORES  F'!D204</f>
        <v>katéryna</v>
      </c>
      <c r="E157" s="240" t="str">
        <f>'SCORES  F'!E204</f>
        <v>KOVALCHUK</v>
      </c>
      <c r="F157" s="15"/>
      <c r="G157" s="17"/>
      <c r="H157" s="17"/>
      <c r="I157" s="17"/>
      <c r="J157" s="17"/>
      <c r="K157" s="17"/>
      <c r="L157" s="17"/>
      <c r="M157" s="17"/>
      <c r="N157" s="17"/>
      <c r="O157" s="17"/>
      <c r="P157" s="13"/>
      <c r="Q157" s="232"/>
    </row>
    <row r="158" spans="1:21" ht="30" customHeight="1" x14ac:dyDescent="0.25">
      <c r="B158" s="181"/>
      <c r="C158" s="805"/>
      <c r="D158" s="255"/>
      <c r="E158" s="240"/>
      <c r="F158" s="15"/>
      <c r="G158" s="17"/>
      <c r="H158" s="17"/>
      <c r="I158" s="17"/>
      <c r="J158" s="17"/>
      <c r="K158" s="17"/>
      <c r="L158" s="17"/>
      <c r="M158" s="17"/>
      <c r="N158" s="17"/>
      <c r="O158" s="17"/>
      <c r="P158" s="13"/>
      <c r="Q158" s="232"/>
    </row>
    <row r="159" spans="1:21" ht="30" customHeight="1" x14ac:dyDescent="0.25">
      <c r="B159" s="1037">
        <v>3</v>
      </c>
      <c r="C159" s="805"/>
      <c r="D159" s="1067" t="s">
        <v>168</v>
      </c>
      <c r="E159" s="1067"/>
      <c r="F159" s="15"/>
      <c r="G159" s="17"/>
      <c r="H159" s="17"/>
      <c r="I159" s="17"/>
      <c r="J159" s="17"/>
      <c r="K159" s="17"/>
      <c r="L159" s="17"/>
      <c r="M159" s="17"/>
      <c r="N159" s="17"/>
      <c r="O159" s="17"/>
      <c r="P159" s="13"/>
      <c r="Q159" s="232"/>
    </row>
    <row r="160" spans="1:21" ht="24" customHeight="1" x14ac:dyDescent="0.25">
      <c r="B160" s="1037"/>
      <c r="C160" s="274"/>
      <c r="D160" s="255" t="str">
        <f>'SCORES  F'!D205</f>
        <v>seonsil</v>
      </c>
      <c r="E160" s="240" t="str">
        <f>'SCORES  F'!E205</f>
        <v>HEO</v>
      </c>
      <c r="F160" s="15"/>
      <c r="G160" s="1018">
        <f>'SCORES  F'!G205</f>
        <v>172</v>
      </c>
      <c r="H160" s="1018">
        <f>'SCORES  F'!H205</f>
        <v>181</v>
      </c>
      <c r="I160" s="1018">
        <f>'SCORES  F'!I205</f>
        <v>182</v>
      </c>
      <c r="J160" s="1018">
        <f>'SCORES  F'!J205</f>
        <v>180</v>
      </c>
      <c r="K160" s="1018">
        <f>'SCORES  F'!K205</f>
        <v>158</v>
      </c>
      <c r="L160" s="1018">
        <f>'SCORES  F'!L205</f>
        <v>183</v>
      </c>
      <c r="M160" s="162"/>
      <c r="N160" s="1043">
        <f>SUM(G160:L160)</f>
        <v>1056</v>
      </c>
      <c r="O160" s="159"/>
      <c r="P160" s="961">
        <f>AVERAGE(N160/6)</f>
        <v>176</v>
      </c>
      <c r="Q160" s="1070">
        <f>SUM(N160-N190)</f>
        <v>76</v>
      </c>
    </row>
    <row r="161" spans="2:17" ht="24" customHeight="1" x14ac:dyDescent="0.25">
      <c r="B161" s="803"/>
      <c r="C161" s="274"/>
      <c r="D161" s="255" t="str">
        <f>'SCORES  F'!D206</f>
        <v>sunok</v>
      </c>
      <c r="E161" s="240" t="str">
        <f>'SCORES  F'!E206</f>
        <v>PARK</v>
      </c>
      <c r="F161" s="15"/>
      <c r="G161" s="1018"/>
      <c r="H161" s="1018"/>
      <c r="I161" s="1018"/>
      <c r="J161" s="1018"/>
      <c r="K161" s="1018"/>
      <c r="L161" s="1018"/>
      <c r="M161" s="17"/>
      <c r="N161" s="1043"/>
      <c r="O161" s="17"/>
      <c r="P161" s="961"/>
      <c r="Q161" s="1070"/>
    </row>
    <row r="162" spans="2:17" ht="24" customHeight="1" x14ac:dyDescent="0.25">
      <c r="B162" s="181"/>
      <c r="C162" s="1042" t="s">
        <v>352</v>
      </c>
      <c r="D162" s="255" t="str">
        <f>'SCORES  F'!D207</f>
        <v>hyoungsook</v>
      </c>
      <c r="E162" s="240" t="str">
        <f>'SCORES  F'!E207</f>
        <v xml:space="preserve">AN </v>
      </c>
      <c r="F162" s="15"/>
      <c r="G162" s="17"/>
      <c r="H162" s="17"/>
      <c r="I162" s="17"/>
      <c r="J162" s="17"/>
      <c r="K162" s="17"/>
      <c r="L162" s="17"/>
      <c r="M162" s="162"/>
      <c r="N162" s="182"/>
      <c r="O162" s="159"/>
      <c r="P162" s="163"/>
      <c r="Q162" s="232"/>
    </row>
    <row r="163" spans="2:17" ht="24" customHeight="1" x14ac:dyDescent="0.25">
      <c r="B163" s="181"/>
      <c r="C163" s="1042"/>
      <c r="D163" s="255" t="str">
        <f>'SCORES  F'!D208</f>
        <v>chanmi</v>
      </c>
      <c r="E163" s="240" t="str">
        <f>'SCORES  F'!E208</f>
        <v>LEE</v>
      </c>
      <c r="F163" s="15"/>
      <c r="G163" s="17"/>
      <c r="H163" s="17"/>
      <c r="I163" s="17"/>
      <c r="J163" s="17"/>
      <c r="K163" s="17"/>
      <c r="L163" s="17"/>
      <c r="M163" s="17"/>
      <c r="N163" s="17"/>
      <c r="O163" s="17"/>
      <c r="P163" s="13"/>
      <c r="Q163" s="232"/>
    </row>
    <row r="164" spans="2:17" ht="30" customHeight="1" x14ac:dyDescent="0.25">
      <c r="B164" s="181"/>
      <c r="C164" s="805"/>
      <c r="D164" s="255"/>
      <c r="E164" s="240"/>
      <c r="F164" s="15"/>
      <c r="G164" s="17"/>
      <c r="H164" s="17"/>
      <c r="I164" s="17"/>
      <c r="J164" s="17"/>
      <c r="K164" s="17"/>
      <c r="L164" s="17"/>
      <c r="M164" s="17"/>
      <c r="N164" s="17"/>
      <c r="O164" s="17"/>
      <c r="P164" s="13"/>
      <c r="Q164" s="232"/>
    </row>
    <row r="165" spans="2:17" ht="30" customHeight="1" x14ac:dyDescent="0.25">
      <c r="B165" s="1037">
        <v>4</v>
      </c>
      <c r="C165" s="805"/>
      <c r="D165" s="1067" t="s">
        <v>28</v>
      </c>
      <c r="E165" s="1067"/>
      <c r="F165" s="15"/>
      <c r="G165" s="17"/>
      <c r="H165" s="17"/>
      <c r="I165" s="17"/>
      <c r="J165" s="17"/>
      <c r="K165" s="17"/>
      <c r="L165" s="17"/>
      <c r="M165" s="17"/>
      <c r="N165" s="17"/>
      <c r="O165" s="17"/>
      <c r="P165" s="13"/>
      <c r="Q165" s="232"/>
    </row>
    <row r="166" spans="2:17" ht="24" customHeight="1" x14ac:dyDescent="0.25">
      <c r="B166" s="1037"/>
      <c r="C166" s="274"/>
      <c r="D166" s="255" t="str">
        <f>'SCORES  F'!D209</f>
        <v>sarah</v>
      </c>
      <c r="E166" s="240" t="str">
        <f>'SCORES  F'!E209</f>
        <v>GAGLIANO</v>
      </c>
      <c r="F166" s="15"/>
      <c r="G166" s="1018">
        <f>'SCORES  F'!G209</f>
        <v>144</v>
      </c>
      <c r="H166" s="1018">
        <f>'SCORES  F'!H209</f>
        <v>212</v>
      </c>
      <c r="I166" s="1018">
        <f>'SCORES  F'!I209</f>
        <v>221</v>
      </c>
      <c r="J166" s="1018">
        <f>'SCORES  F'!J209</f>
        <v>128</v>
      </c>
      <c r="K166" s="1018">
        <f>'SCORES  F'!K209</f>
        <v>171</v>
      </c>
      <c r="L166" s="1018">
        <f>'SCORES  F'!L209</f>
        <v>173</v>
      </c>
      <c r="M166" s="162"/>
      <c r="N166" s="1043">
        <f>SUM(G166:L166)</f>
        <v>1049</v>
      </c>
      <c r="O166" s="159"/>
      <c r="P166" s="961">
        <f>AVERAGE(N166/6)</f>
        <v>174.83333333333334</v>
      </c>
      <c r="Q166" s="1070">
        <f>SUM(N166-N190)</f>
        <v>69</v>
      </c>
    </row>
    <row r="167" spans="2:17" ht="24" customHeight="1" x14ac:dyDescent="0.25">
      <c r="B167" s="803"/>
      <c r="C167" s="274"/>
      <c r="D167" s="255" t="str">
        <f>'SCORES  F'!D210</f>
        <v>kim</v>
      </c>
      <c r="E167" s="240" t="str">
        <f>'SCORES  F'!E210</f>
        <v>WROLDSEN</v>
      </c>
      <c r="F167" s="15"/>
      <c r="G167" s="1018"/>
      <c r="H167" s="1018"/>
      <c r="I167" s="1018"/>
      <c r="J167" s="1018"/>
      <c r="K167" s="1018"/>
      <c r="L167" s="1018"/>
      <c r="M167" s="17"/>
      <c r="N167" s="1043"/>
      <c r="O167" s="17"/>
      <c r="P167" s="961"/>
      <c r="Q167" s="1070"/>
    </row>
    <row r="168" spans="2:17" ht="24" customHeight="1" x14ac:dyDescent="0.25">
      <c r="B168" s="181"/>
      <c r="C168" s="1042" t="s">
        <v>363</v>
      </c>
      <c r="D168" s="255" t="str">
        <f>'SCORES  F'!D211</f>
        <v>andréa</v>
      </c>
      <c r="E168" s="240" t="str">
        <f>'SCORES  F'!E211</f>
        <v>ZUCHEGNO</v>
      </c>
      <c r="F168" s="15"/>
      <c r="G168" s="17"/>
      <c r="H168" s="17"/>
      <c r="I168" s="17"/>
      <c r="J168" s="17"/>
      <c r="K168" s="17"/>
      <c r="L168" s="17"/>
      <c r="M168" s="17"/>
      <c r="N168" s="182"/>
      <c r="O168" s="17"/>
      <c r="P168" s="163"/>
      <c r="Q168" s="232"/>
    </row>
    <row r="169" spans="2:17" ht="24" customHeight="1" x14ac:dyDescent="0.25">
      <c r="B169" s="181"/>
      <c r="C169" s="1042"/>
      <c r="D169" s="255" t="str">
        <f>'SCORES  F'!D212</f>
        <v>jerilyn</v>
      </c>
      <c r="E169" s="240" t="str">
        <f>'SCORES  F'!E212</f>
        <v>KELLER</v>
      </c>
      <c r="F169" s="15"/>
      <c r="G169" s="17"/>
      <c r="H169" s="17"/>
      <c r="I169" s="17"/>
      <c r="J169" s="17"/>
      <c r="K169" s="17"/>
      <c r="L169" s="17"/>
      <c r="M169" s="17"/>
      <c r="N169" s="182"/>
      <c r="O169" s="17"/>
      <c r="P169" s="163"/>
      <c r="Q169" s="729"/>
    </row>
    <row r="170" spans="2:17" ht="30" customHeight="1" x14ac:dyDescent="0.25">
      <c r="B170" s="181"/>
      <c r="C170" s="805"/>
      <c r="D170" s="255"/>
      <c r="E170" s="240"/>
      <c r="F170" s="15"/>
      <c r="G170" s="17"/>
      <c r="H170" s="17"/>
      <c r="I170" s="17"/>
      <c r="J170" s="17"/>
      <c r="K170" s="17"/>
      <c r="L170" s="17"/>
      <c r="M170" s="17"/>
      <c r="N170" s="182"/>
      <c r="O170" s="17"/>
      <c r="P170" s="163"/>
      <c r="Q170" s="729"/>
    </row>
    <row r="171" spans="2:17" ht="30" customHeight="1" x14ac:dyDescent="0.25">
      <c r="B171" s="1037">
        <v>5</v>
      </c>
      <c r="C171" s="805"/>
      <c r="D171" s="1067" t="s">
        <v>97</v>
      </c>
      <c r="E171" s="1067"/>
      <c r="F171" s="15"/>
      <c r="G171" s="17"/>
      <c r="H171" s="17"/>
      <c r="I171" s="17"/>
      <c r="J171" s="17"/>
      <c r="K171" s="17"/>
      <c r="L171" s="17"/>
      <c r="M171" s="17"/>
      <c r="N171" s="182"/>
      <c r="O171" s="17"/>
      <c r="P171" s="163"/>
      <c r="Q171" s="729"/>
    </row>
    <row r="172" spans="2:17" ht="24" customHeight="1" x14ac:dyDescent="0.25">
      <c r="B172" s="1037"/>
      <c r="C172" s="274"/>
      <c r="D172" s="255" t="str">
        <f>'SCORES  F'!D213</f>
        <v>madoka</v>
      </c>
      <c r="E172" s="240" t="str">
        <f>'SCORES  F'!E213</f>
        <v>SAKURABA</v>
      </c>
      <c r="F172" s="15"/>
      <c r="G172" s="1018">
        <f>'SCORES  F'!G213</f>
        <v>161</v>
      </c>
      <c r="H172" s="1018">
        <f>'SCORES  F'!H213</f>
        <v>143</v>
      </c>
      <c r="I172" s="1018">
        <f>'SCORES  F'!I213</f>
        <v>206</v>
      </c>
      <c r="J172" s="1018">
        <f>'SCORES  F'!J213</f>
        <v>163</v>
      </c>
      <c r="K172" s="1018">
        <f>'SCORES  F'!K213</f>
        <v>171</v>
      </c>
      <c r="L172" s="1018">
        <f>'SCORES  F'!L213</f>
        <v>191</v>
      </c>
      <c r="M172" s="162"/>
      <c r="N172" s="1043">
        <f>SUM(G172:L172)</f>
        <v>1035</v>
      </c>
      <c r="O172" s="159"/>
      <c r="P172" s="961">
        <f>AVERAGE(N172/6)</f>
        <v>172.5</v>
      </c>
      <c r="Q172" s="1070">
        <f>SUM(N172-N190)</f>
        <v>55</v>
      </c>
    </row>
    <row r="173" spans="2:17" ht="24" customHeight="1" x14ac:dyDescent="0.25">
      <c r="B173" s="803"/>
      <c r="C173" s="274"/>
      <c r="D173" s="255" t="str">
        <f>'SCORES  F'!D214</f>
        <v>miyuki</v>
      </c>
      <c r="E173" s="240" t="str">
        <f>'SCORES  F'!E214</f>
        <v>MURANO</v>
      </c>
      <c r="F173" s="15"/>
      <c r="G173" s="1018"/>
      <c r="H173" s="1018"/>
      <c r="I173" s="1018"/>
      <c r="J173" s="1018"/>
      <c r="K173" s="1018"/>
      <c r="L173" s="1018"/>
      <c r="M173" s="17"/>
      <c r="N173" s="1043"/>
      <c r="O173" s="17"/>
      <c r="P173" s="961"/>
      <c r="Q173" s="1070"/>
    </row>
    <row r="174" spans="2:17" ht="24" customHeight="1" x14ac:dyDescent="0.25">
      <c r="B174" s="181"/>
      <c r="C174" s="1042" t="s">
        <v>354</v>
      </c>
      <c r="D174" s="255" t="str">
        <f>'SCORES  F'!D215</f>
        <v>anna</v>
      </c>
      <c r="E174" s="240" t="str">
        <f>'SCORES  F'!E215</f>
        <v>SATO</v>
      </c>
      <c r="F174" s="15"/>
      <c r="G174" s="17"/>
      <c r="H174" s="17"/>
      <c r="I174" s="17"/>
      <c r="J174" s="17"/>
      <c r="K174" s="17"/>
      <c r="L174" s="17"/>
      <c r="M174" s="17"/>
      <c r="N174" s="17"/>
      <c r="O174" s="17"/>
      <c r="P174" s="13"/>
      <c r="Q174" s="232"/>
    </row>
    <row r="175" spans="2:17" ht="24" customHeight="1" x14ac:dyDescent="0.25">
      <c r="B175" s="181"/>
      <c r="C175" s="1042"/>
      <c r="D175" s="255" t="str">
        <f>'SCORES  F'!D216</f>
        <v>haruko</v>
      </c>
      <c r="E175" s="240" t="str">
        <f>'SCORES  F'!E216</f>
        <v>KITAGAWA</v>
      </c>
      <c r="F175" s="15"/>
      <c r="G175" s="17"/>
      <c r="H175" s="17"/>
      <c r="I175" s="17"/>
      <c r="J175" s="17"/>
      <c r="K175" s="17"/>
      <c r="L175" s="17"/>
      <c r="M175" s="17"/>
      <c r="N175" s="182"/>
      <c r="O175" s="17"/>
      <c r="P175" s="163"/>
      <c r="Q175" s="232"/>
    </row>
    <row r="176" spans="2:17" ht="30" customHeight="1" x14ac:dyDescent="0.25">
      <c r="B176" s="181"/>
      <c r="C176" s="805"/>
      <c r="D176" s="255"/>
      <c r="E176" s="240"/>
      <c r="F176" s="15"/>
      <c r="G176" s="17"/>
      <c r="H176" s="17"/>
      <c r="I176" s="17"/>
      <c r="J176" s="17"/>
      <c r="K176" s="17"/>
      <c r="L176" s="17"/>
      <c r="M176" s="17"/>
      <c r="N176" s="182"/>
      <c r="O176" s="17"/>
      <c r="P176" s="163"/>
      <c r="Q176" s="232"/>
    </row>
    <row r="177" spans="2:17" ht="30" customHeight="1" x14ac:dyDescent="0.25">
      <c r="B177" s="1037">
        <v>6</v>
      </c>
      <c r="C177" s="805"/>
      <c r="D177" s="1067" t="s">
        <v>26</v>
      </c>
      <c r="E177" s="1067"/>
      <c r="F177" s="15"/>
      <c r="G177" s="17"/>
      <c r="H177" s="17"/>
      <c r="I177" s="17"/>
      <c r="J177" s="17"/>
      <c r="K177" s="17"/>
      <c r="L177" s="17"/>
      <c r="M177" s="17"/>
      <c r="N177" s="182"/>
      <c r="O177" s="17"/>
      <c r="P177" s="163"/>
      <c r="Q177" s="232"/>
    </row>
    <row r="178" spans="2:17" ht="24.75" customHeight="1" x14ac:dyDescent="0.25">
      <c r="B178" s="1037"/>
      <c r="C178" s="274"/>
      <c r="D178" s="255" t="str">
        <f>'SCORES  F'!D217</f>
        <v>magdalena</v>
      </c>
      <c r="E178" s="240" t="str">
        <f>'SCORES  F'!E217</f>
        <v>PALACZ</v>
      </c>
      <c r="G178" s="1018">
        <f>'SCORES  F'!G217</f>
        <v>176</v>
      </c>
      <c r="H178" s="1018">
        <f>'SCORES  F'!H217</f>
        <v>143</v>
      </c>
      <c r="I178" s="1018">
        <f>'SCORES  F'!I217</f>
        <v>201</v>
      </c>
      <c r="J178" s="1018">
        <f>'SCORES  F'!J217</f>
        <v>167</v>
      </c>
      <c r="K178" s="1018">
        <f>'SCORES  F'!K217</f>
        <v>191</v>
      </c>
      <c r="L178" s="1018">
        <f>'SCORES  F'!L217</f>
        <v>145</v>
      </c>
      <c r="M178" s="162"/>
      <c r="N178" s="1043">
        <f>SUM(G178:L178)</f>
        <v>1023</v>
      </c>
      <c r="O178" s="159"/>
      <c r="P178" s="961">
        <f>AVERAGE(N178/6)</f>
        <v>170.5</v>
      </c>
      <c r="Q178" s="1070">
        <f>SUM(N178-N190)</f>
        <v>43</v>
      </c>
    </row>
    <row r="179" spans="2:17" ht="24.75" customHeight="1" x14ac:dyDescent="0.25">
      <c r="B179" s="803"/>
      <c r="C179" s="274"/>
      <c r="D179" s="255" t="str">
        <f>'SCORES  F'!D218</f>
        <v>ewa izabela</v>
      </c>
      <c r="E179" s="240" t="str">
        <f>'SCORES  F'!E218</f>
        <v>DABKOWSKA</v>
      </c>
      <c r="G179" s="1018"/>
      <c r="H179" s="1018"/>
      <c r="I179" s="1018"/>
      <c r="J179" s="1018"/>
      <c r="K179" s="1018"/>
      <c r="L179" s="1018"/>
      <c r="M179" s="17"/>
      <c r="N179" s="1043"/>
      <c r="O179" s="17"/>
      <c r="P179" s="961"/>
      <c r="Q179" s="1070"/>
    </row>
    <row r="180" spans="2:17" ht="24.75" customHeight="1" x14ac:dyDescent="0.25">
      <c r="B180" s="181"/>
      <c r="C180" s="1042" t="s">
        <v>359</v>
      </c>
      <c r="D180" s="255" t="str">
        <f>'SCORES  F'!D219</f>
        <v>marta</v>
      </c>
      <c r="E180" s="240" t="str">
        <f>'SCORES  F'!E219</f>
        <v>MILO</v>
      </c>
      <c r="G180" s="17"/>
      <c r="H180" s="17"/>
      <c r="I180" s="17"/>
      <c r="J180" s="17"/>
      <c r="K180" s="17"/>
      <c r="L180" s="17"/>
      <c r="M180" s="17"/>
      <c r="N180" s="182"/>
      <c r="O180" s="17"/>
      <c r="P180" s="163"/>
      <c r="Q180" s="232"/>
    </row>
    <row r="181" spans="2:17" ht="24.75" customHeight="1" x14ac:dyDescent="0.25">
      <c r="B181" s="181"/>
      <c r="C181" s="1042"/>
      <c r="D181" s="255" t="str">
        <f>'SCORES  F'!D220</f>
        <v>ewelina</v>
      </c>
      <c r="E181" s="240" t="str">
        <f>'SCORES  F'!E220</f>
        <v>KOCHANIEC</v>
      </c>
      <c r="G181" s="17"/>
      <c r="H181" s="17"/>
      <c r="I181" s="17"/>
      <c r="J181" s="17"/>
      <c r="K181" s="17"/>
      <c r="L181" s="17"/>
      <c r="M181" s="162"/>
      <c r="N181" s="182"/>
      <c r="O181" s="159"/>
      <c r="P181" s="163"/>
      <c r="Q181" s="232"/>
    </row>
    <row r="182" spans="2:17" ht="30" customHeight="1" x14ac:dyDescent="0.25">
      <c r="B182" s="181"/>
      <c r="C182" s="805"/>
      <c r="D182" s="255"/>
      <c r="E182" s="240"/>
      <c r="G182" s="17"/>
      <c r="H182" s="17"/>
      <c r="I182" s="17"/>
      <c r="J182" s="17"/>
      <c r="K182" s="17"/>
      <c r="L182" s="17"/>
      <c r="M182" s="162"/>
      <c r="N182" s="182"/>
      <c r="O182" s="159"/>
      <c r="P182" s="163"/>
      <c r="Q182" s="232"/>
    </row>
    <row r="183" spans="2:17" ht="30" customHeight="1" x14ac:dyDescent="0.25">
      <c r="B183" s="1037">
        <v>7</v>
      </c>
      <c r="C183" s="805"/>
      <c r="D183" s="1067" t="s">
        <v>519</v>
      </c>
      <c r="E183" s="1067"/>
      <c r="G183" s="17"/>
      <c r="H183" s="17"/>
      <c r="I183" s="17"/>
      <c r="J183" s="17"/>
      <c r="K183" s="17"/>
      <c r="L183" s="17"/>
      <c r="M183" s="162"/>
      <c r="N183" s="182"/>
      <c r="O183" s="159"/>
      <c r="P183" s="163"/>
      <c r="Q183" s="232"/>
    </row>
    <row r="184" spans="2:17" ht="24" customHeight="1" x14ac:dyDescent="0.25">
      <c r="B184" s="1037"/>
      <c r="C184" s="274"/>
      <c r="D184" s="255" t="str">
        <f>'SCORES  F'!D221</f>
        <v>sabrina</v>
      </c>
      <c r="E184" s="240" t="str">
        <f>'SCORES  F'!E221</f>
        <v>FORSYTH</v>
      </c>
      <c r="G184" s="1018">
        <f>'SCORES  F'!G221</f>
        <v>147</v>
      </c>
      <c r="H184" s="1018">
        <f>'SCORES  F'!H221</f>
        <v>154</v>
      </c>
      <c r="I184" s="1018">
        <f>'SCORES  F'!I221</f>
        <v>170</v>
      </c>
      <c r="J184" s="1018">
        <f>'SCORES  F'!J221</f>
        <v>203</v>
      </c>
      <c r="K184" s="1018">
        <f>'SCORES  F'!K221</f>
        <v>156</v>
      </c>
      <c r="L184" s="1018">
        <f>'SCORES  F'!L221</f>
        <v>180</v>
      </c>
      <c r="M184" s="162"/>
      <c r="N184" s="1043">
        <f>SUM(G184:L185)</f>
        <v>1010</v>
      </c>
      <c r="O184" s="159"/>
      <c r="P184" s="961">
        <f>AVERAGE(N184/6)</f>
        <v>168.33333333333334</v>
      </c>
      <c r="Q184" s="1070">
        <f>SUM(N184-N190)</f>
        <v>30</v>
      </c>
    </row>
    <row r="185" spans="2:17" ht="24" customHeight="1" x14ac:dyDescent="0.25">
      <c r="B185" s="803"/>
      <c r="C185" s="807"/>
      <c r="D185" s="255" t="str">
        <f>'SCORES  F'!D222</f>
        <v>thalia</v>
      </c>
      <c r="E185" s="240" t="str">
        <f>'SCORES  F'!E222</f>
        <v>HOENIG</v>
      </c>
      <c r="G185" s="1018"/>
      <c r="H185" s="1018"/>
      <c r="I185" s="1018"/>
      <c r="J185" s="1018"/>
      <c r="K185" s="1018"/>
      <c r="L185" s="1018"/>
      <c r="M185" s="17"/>
      <c r="N185" s="1043"/>
      <c r="O185" s="17"/>
      <c r="P185" s="961"/>
      <c r="Q185" s="1070"/>
    </row>
    <row r="186" spans="2:17" ht="24" customHeight="1" x14ac:dyDescent="0.25">
      <c r="B186" s="181"/>
      <c r="C186" s="1042" t="s">
        <v>351</v>
      </c>
      <c r="D186" s="255" t="str">
        <f>'SCORES  F'!D223</f>
        <v>tina</v>
      </c>
      <c r="E186" s="240" t="str">
        <f>'SCORES  F'!E223</f>
        <v>LINZ</v>
      </c>
      <c r="G186" s="17"/>
      <c r="H186" s="17"/>
      <c r="I186" s="17"/>
      <c r="J186" s="17"/>
      <c r="K186" s="17"/>
      <c r="L186" s="17"/>
      <c r="M186" s="162"/>
      <c r="N186" s="17"/>
      <c r="O186" s="159"/>
      <c r="P186" s="163"/>
      <c r="Q186" s="232"/>
    </row>
    <row r="187" spans="2:17" ht="24" customHeight="1" x14ac:dyDescent="0.25">
      <c r="B187" s="181"/>
      <c r="C187" s="1042"/>
      <c r="D187" s="255" t="str">
        <f>'SCORES  F'!D224</f>
        <v>mélanie</v>
      </c>
      <c r="E187" s="240" t="str">
        <f>'SCORES  F'!E224</f>
        <v>KLINKE</v>
      </c>
      <c r="G187" s="17"/>
      <c r="H187" s="17"/>
      <c r="I187" s="17"/>
      <c r="J187" s="17"/>
      <c r="K187" s="17"/>
      <c r="L187" s="17"/>
      <c r="M187" s="162"/>
      <c r="N187" s="17"/>
      <c r="O187" s="159"/>
      <c r="P187" s="163"/>
      <c r="Q187" s="232"/>
    </row>
    <row r="188" spans="2:17" ht="30" customHeight="1" x14ac:dyDescent="0.25">
      <c r="B188" s="803"/>
      <c r="C188" s="274"/>
      <c r="D188" s="255"/>
      <c r="E188" s="240"/>
      <c r="G188" s="17"/>
      <c r="H188" s="17"/>
      <c r="I188" s="17"/>
      <c r="J188" s="17"/>
      <c r="K188" s="17"/>
      <c r="L188" s="17"/>
      <c r="M188" s="162"/>
      <c r="N188" s="748"/>
      <c r="O188" s="159"/>
      <c r="P188" s="167"/>
    </row>
    <row r="189" spans="2:17" ht="30" customHeight="1" x14ac:dyDescent="0.25">
      <c r="B189" s="1037">
        <v>8</v>
      </c>
      <c r="C189" s="274"/>
      <c r="D189" s="1067" t="s">
        <v>108</v>
      </c>
      <c r="E189" s="1067"/>
      <c r="G189" s="17"/>
      <c r="H189" s="17"/>
      <c r="I189" s="17"/>
      <c r="J189" s="17"/>
      <c r="K189" s="17"/>
      <c r="L189" s="17"/>
      <c r="M189" s="162"/>
      <c r="N189" s="748"/>
      <c r="O189" s="159"/>
      <c r="P189" s="167"/>
    </row>
    <row r="190" spans="2:17" ht="24" customHeight="1" x14ac:dyDescent="0.25">
      <c r="B190" s="1037"/>
      <c r="C190" s="274"/>
      <c r="D190" s="255" t="str">
        <f>'SCORES  F'!D225</f>
        <v>siong mui</v>
      </c>
      <c r="E190" s="240" t="str">
        <f>'SCORES  F'!E225</f>
        <v>HONG</v>
      </c>
      <c r="G190" s="1018">
        <f>'SCORES  F'!G225</f>
        <v>161</v>
      </c>
      <c r="H190" s="1018">
        <f>'SCORES  F'!H225</f>
        <v>156</v>
      </c>
      <c r="I190" s="1018">
        <f>'SCORES  F'!I225</f>
        <v>163</v>
      </c>
      <c r="J190" s="1018">
        <f>'SCORES  F'!J225</f>
        <v>187</v>
      </c>
      <c r="K190" s="1018">
        <f>'SCORES  F'!K225</f>
        <v>154</v>
      </c>
      <c r="L190" s="1018">
        <f>'SCORES  F'!L225</f>
        <v>159</v>
      </c>
      <c r="M190" s="162"/>
      <c r="N190" s="1043">
        <f>SUM(G190:L191)</f>
        <v>980</v>
      </c>
      <c r="O190" s="159"/>
      <c r="P190" s="961">
        <f>AVERAGE(N190/6)</f>
        <v>163.33333333333334</v>
      </c>
      <c r="Q190" s="129">
        <f>SUM(N190-N190)</f>
        <v>0</v>
      </c>
    </row>
    <row r="191" spans="2:17" ht="24" customHeight="1" x14ac:dyDescent="0.25">
      <c r="B191" s="803"/>
      <c r="C191" s="274"/>
      <c r="D191" s="255" t="str">
        <f>'SCORES  F'!D226</f>
        <v>siw sing</v>
      </c>
      <c r="E191" s="240" t="str">
        <f>'SCORES  F'!E226</f>
        <v>HIE</v>
      </c>
      <c r="G191" s="1018"/>
      <c r="H191" s="1018"/>
      <c r="I191" s="1018"/>
      <c r="J191" s="1018"/>
      <c r="K191" s="1018"/>
      <c r="L191" s="1018"/>
      <c r="M191" s="17"/>
      <c r="N191" s="1043"/>
      <c r="O191" s="17"/>
      <c r="P191" s="961"/>
      <c r="Q191" s="129"/>
    </row>
    <row r="192" spans="2:17" ht="24" customHeight="1" x14ac:dyDescent="0.25">
      <c r="B192" s="181"/>
      <c r="C192" s="1042" t="s">
        <v>358</v>
      </c>
      <c r="D192" s="255" t="str">
        <f>'SCORES  F'!D227</f>
        <v>nor misha</v>
      </c>
      <c r="E192" s="240" t="str">
        <f>'SCORES  F'!E227</f>
        <v>MACKERY</v>
      </c>
      <c r="G192" s="17"/>
      <c r="H192" s="17"/>
      <c r="I192" s="17"/>
      <c r="J192" s="17"/>
      <c r="K192" s="17"/>
      <c r="L192" s="17"/>
      <c r="M192" s="162"/>
      <c r="N192" s="182"/>
      <c r="O192" s="159"/>
      <c r="P192" s="163"/>
      <c r="Q192" s="232"/>
    </row>
    <row r="193" spans="1:19" ht="24" customHeight="1" x14ac:dyDescent="0.25">
      <c r="B193" s="181"/>
      <c r="C193" s="1042"/>
      <c r="D193" s="255" t="str">
        <f>'SCORES  F'!D228</f>
        <v>huwainaa</v>
      </c>
      <c r="E193" s="240" t="str">
        <f>'SCORES  F'!E228</f>
        <v>ABDULLAH</v>
      </c>
      <c r="G193" s="17"/>
      <c r="H193" s="17"/>
      <c r="I193" s="17"/>
      <c r="J193" s="17"/>
      <c r="K193" s="17"/>
      <c r="L193" s="17"/>
      <c r="M193" s="162"/>
      <c r="N193" s="182"/>
      <c r="O193" s="159"/>
      <c r="P193" s="163"/>
      <c r="Q193" s="232"/>
    </row>
    <row r="194" spans="1:19" ht="12.75" customHeight="1" thickBot="1" x14ac:dyDescent="0.3">
      <c r="A194" s="741"/>
      <c r="B194" s="742"/>
      <c r="C194" s="1069"/>
      <c r="D194" s="733"/>
      <c r="E194" s="734"/>
      <c r="F194" s="337"/>
      <c r="G194" s="735"/>
      <c r="H194" s="735"/>
      <c r="I194" s="735"/>
      <c r="J194" s="735"/>
      <c r="K194" s="735"/>
      <c r="L194" s="735"/>
      <c r="M194" s="736"/>
      <c r="N194" s="737"/>
      <c r="O194" s="738"/>
      <c r="P194" s="739"/>
      <c r="Q194" s="740"/>
      <c r="R194" s="337"/>
      <c r="S194" s="337"/>
    </row>
    <row r="195" spans="1:19" ht="12.75" customHeight="1" thickTop="1" x14ac:dyDescent="0.25">
      <c r="B195" s="181"/>
      <c r="C195" s="805"/>
      <c r="D195" s="255"/>
      <c r="E195" s="240"/>
      <c r="G195" s="17"/>
      <c r="H195" s="17"/>
      <c r="I195" s="17"/>
      <c r="J195" s="17"/>
      <c r="K195" s="17"/>
      <c r="L195" s="17"/>
      <c r="M195" s="162"/>
      <c r="N195" s="182"/>
      <c r="O195" s="159"/>
      <c r="P195" s="163"/>
      <c r="Q195" s="232"/>
    </row>
    <row r="196" spans="1:19" ht="30" customHeight="1" x14ac:dyDescent="0.25">
      <c r="B196" s="181"/>
      <c r="C196" s="805"/>
      <c r="D196" s="255"/>
      <c r="E196" s="240"/>
      <c r="G196" s="17"/>
      <c r="H196" s="17"/>
      <c r="I196" s="17"/>
      <c r="J196" s="17"/>
      <c r="K196" s="17"/>
      <c r="L196" s="17"/>
      <c r="M196" s="162"/>
      <c r="N196" s="182"/>
      <c r="O196" s="159"/>
      <c r="P196" s="163"/>
      <c r="Q196" s="232"/>
    </row>
    <row r="197" spans="1:19" ht="30" customHeight="1" x14ac:dyDescent="0.25">
      <c r="B197" s="181"/>
      <c r="C197" s="805"/>
      <c r="D197" s="1067" t="s">
        <v>214</v>
      </c>
      <c r="E197" s="1067"/>
      <c r="G197" s="17"/>
      <c r="H197" s="17"/>
      <c r="I197" s="17"/>
      <c r="J197" s="17"/>
      <c r="K197" s="17"/>
      <c r="L197" s="17"/>
      <c r="M197" s="162"/>
      <c r="N197" s="182"/>
      <c r="O197" s="159"/>
      <c r="P197" s="163"/>
      <c r="Q197" s="232"/>
    </row>
    <row r="198" spans="1:19" ht="24" customHeight="1" x14ac:dyDescent="0.25">
      <c r="B198" s="1037">
        <v>9</v>
      </c>
      <c r="C198" s="274"/>
      <c r="D198" s="255" t="str">
        <f>'SCORES  F'!D229</f>
        <v>yue</v>
      </c>
      <c r="E198" s="240" t="str">
        <f>'SCORES  F'!E229</f>
        <v>YUAN</v>
      </c>
      <c r="G198" s="1018">
        <f>'SCORES  F'!G229</f>
        <v>144</v>
      </c>
      <c r="H198" s="1018">
        <f>'SCORES  F'!H229</f>
        <v>161</v>
      </c>
      <c r="I198" s="1018">
        <f>'SCORES  F'!I229</f>
        <v>146</v>
      </c>
      <c r="J198" s="1018">
        <f>'SCORES  F'!J229</f>
        <v>155</v>
      </c>
      <c r="K198" s="1018">
        <f>'SCORES  F'!K229</f>
        <v>159</v>
      </c>
      <c r="L198" s="1018">
        <f>'SCORES  F'!L229</f>
        <v>152</v>
      </c>
      <c r="M198" s="162"/>
      <c r="N198" s="1043">
        <f>SUM(G198:L198)</f>
        <v>917</v>
      </c>
      <c r="O198" s="159"/>
      <c r="P198" s="961">
        <f>AVERAGE(N198/6)</f>
        <v>152.83333333333334</v>
      </c>
      <c r="Q198" s="1070">
        <f>SUM(N198-N190)</f>
        <v>-63</v>
      </c>
    </row>
    <row r="199" spans="1:19" ht="24" customHeight="1" x14ac:dyDescent="0.25">
      <c r="B199" s="1037"/>
      <c r="C199" s="807"/>
      <c r="D199" s="255" t="str">
        <f>'SCORES  F'!D230</f>
        <v>jiawen</v>
      </c>
      <c r="E199" s="240" t="str">
        <f>'SCORES  F'!E230</f>
        <v>SHEN</v>
      </c>
      <c r="G199" s="1018"/>
      <c r="H199" s="1018"/>
      <c r="I199" s="1018"/>
      <c r="J199" s="1018"/>
      <c r="K199" s="1018"/>
      <c r="L199" s="1018"/>
      <c r="M199" s="17"/>
      <c r="N199" s="1043"/>
      <c r="O199" s="17"/>
      <c r="P199" s="961"/>
      <c r="Q199" s="1070"/>
    </row>
    <row r="200" spans="1:19" ht="24" customHeight="1" x14ac:dyDescent="0.25">
      <c r="B200" s="181"/>
      <c r="C200" s="1042" t="s">
        <v>366</v>
      </c>
      <c r="D200" s="255" t="str">
        <f>'SCORES  F'!D231</f>
        <v>wenxin</v>
      </c>
      <c r="E200" s="240" t="str">
        <f>'SCORES  F'!E231</f>
        <v>YANG</v>
      </c>
      <c r="G200" s="17"/>
      <c r="H200" s="17"/>
      <c r="I200" s="17"/>
      <c r="J200" s="17"/>
      <c r="K200" s="17"/>
      <c r="L200" s="17"/>
      <c r="M200" s="17"/>
      <c r="N200" s="182"/>
      <c r="O200" s="17"/>
      <c r="P200" s="163"/>
      <c r="Q200" s="232"/>
    </row>
    <row r="201" spans="1:19" ht="24" customHeight="1" x14ac:dyDescent="0.25">
      <c r="B201" s="181"/>
      <c r="C201" s="1042"/>
      <c r="D201" s="255" t="str">
        <f>'SCORES  F'!D232</f>
        <v>minghui</v>
      </c>
      <c r="E201" s="240" t="str">
        <f>'SCORES  F'!E232</f>
        <v>ZANG</v>
      </c>
      <c r="G201" s="17"/>
      <c r="H201" s="17"/>
      <c r="I201" s="17"/>
      <c r="J201" s="17"/>
      <c r="K201" s="17"/>
      <c r="L201" s="17"/>
      <c r="M201" s="162"/>
      <c r="N201" s="17"/>
      <c r="O201" s="159"/>
      <c r="P201" s="163"/>
      <c r="Q201" s="232"/>
    </row>
    <row r="202" spans="1:19" ht="30" customHeight="1" x14ac:dyDescent="0.25">
      <c r="B202" s="181"/>
      <c r="C202" s="805"/>
      <c r="D202" s="255"/>
      <c r="E202" s="240"/>
      <c r="G202" s="17"/>
      <c r="H202" s="17"/>
      <c r="I202" s="17"/>
      <c r="J202" s="17"/>
      <c r="K202" s="17"/>
      <c r="L202" s="17"/>
      <c r="M202" s="162"/>
      <c r="N202" s="17"/>
      <c r="O202" s="159"/>
      <c r="P202" s="163"/>
      <c r="Q202" s="232"/>
    </row>
    <row r="203" spans="1:19" ht="30" customHeight="1" x14ac:dyDescent="0.25">
      <c r="B203" s="1037">
        <v>10</v>
      </c>
      <c r="C203" s="805"/>
      <c r="D203" s="1067" t="s">
        <v>223</v>
      </c>
      <c r="E203" s="1067"/>
      <c r="G203" s="17"/>
      <c r="H203" s="17"/>
      <c r="I203" s="17"/>
      <c r="J203" s="17"/>
      <c r="K203" s="17"/>
      <c r="L203" s="17"/>
      <c r="M203" s="162"/>
      <c r="N203" s="17"/>
      <c r="O203" s="159"/>
      <c r="P203" s="163"/>
      <c r="Q203" s="232"/>
    </row>
    <row r="204" spans="1:19" ht="24" customHeight="1" x14ac:dyDescent="0.25">
      <c r="B204" s="1037"/>
      <c r="C204" s="274"/>
      <c r="D204" s="255" t="str">
        <f>'SCORES  F'!D233</f>
        <v>wing - yee</v>
      </c>
      <c r="E204" s="240" t="str">
        <f>'SCORES  F'!E233</f>
        <v>IP</v>
      </c>
      <c r="G204" s="1018">
        <f>'SCORES  F'!G233</f>
        <v>139</v>
      </c>
      <c r="H204" s="1018">
        <f>'SCORES  F'!H233</f>
        <v>127</v>
      </c>
      <c r="I204" s="1018">
        <f>'SCORES  F'!I233</f>
        <v>132</v>
      </c>
      <c r="J204" s="1018">
        <f>'SCORES  F'!J233</f>
        <v>135</v>
      </c>
      <c r="K204" s="1018">
        <f>'SCORES  F'!K233</f>
        <v>154</v>
      </c>
      <c r="L204" s="1018">
        <f>'SCORES  F'!L233</f>
        <v>147</v>
      </c>
      <c r="M204" s="162"/>
      <c r="N204" s="1043">
        <f>SUM(G204:L204)</f>
        <v>834</v>
      </c>
      <c r="O204" s="159"/>
      <c r="P204" s="961">
        <f>AVERAGE(N204/6)</f>
        <v>139</v>
      </c>
      <c r="Q204" s="1070">
        <f>SUM(N204-N190)</f>
        <v>-146</v>
      </c>
    </row>
    <row r="205" spans="1:19" ht="24" customHeight="1" x14ac:dyDescent="0.25">
      <c r="B205" s="803"/>
      <c r="C205" s="274"/>
      <c r="D205" s="255" t="str">
        <f>'SCORES  F'!D234</f>
        <v>mei-ha</v>
      </c>
      <c r="E205" s="240" t="str">
        <f>'SCORES  F'!E234</f>
        <v>CHOW</v>
      </c>
      <c r="G205" s="1018"/>
      <c r="H205" s="1018"/>
      <c r="I205" s="1018"/>
      <c r="J205" s="1018"/>
      <c r="K205" s="1018"/>
      <c r="L205" s="1018"/>
      <c r="M205" s="17"/>
      <c r="N205" s="1043"/>
      <c r="O205" s="17"/>
      <c r="P205" s="961"/>
      <c r="Q205" s="1070"/>
    </row>
    <row r="206" spans="1:19" ht="24" customHeight="1" x14ac:dyDescent="0.25">
      <c r="B206" s="181"/>
      <c r="C206" s="1042" t="s">
        <v>376</v>
      </c>
      <c r="D206" s="255" t="str">
        <f>'SCORES  F'!D235</f>
        <v>wing-mun</v>
      </c>
      <c r="E206" s="240" t="str">
        <f>'SCORES  F'!E235</f>
        <v>HO</v>
      </c>
      <c r="G206" s="17"/>
      <c r="H206" s="17"/>
      <c r="I206" s="17"/>
      <c r="J206" s="17"/>
      <c r="K206" s="17"/>
      <c r="L206" s="17"/>
      <c r="M206" s="17"/>
      <c r="N206" s="182"/>
      <c r="O206" s="17"/>
      <c r="P206" s="163"/>
      <c r="Q206" s="232"/>
    </row>
    <row r="207" spans="1:19" ht="24" customHeight="1" x14ac:dyDescent="0.25">
      <c r="B207" s="181"/>
      <c r="C207" s="1042"/>
      <c r="D207" s="255" t="str">
        <f>'SCORES  F'!D236</f>
        <v>wing-sum</v>
      </c>
      <c r="E207" s="240" t="str">
        <f>'SCORES  F'!E236</f>
        <v>WONG</v>
      </c>
      <c r="G207" s="17"/>
      <c r="H207" s="17"/>
      <c r="I207" s="17"/>
      <c r="J207" s="17"/>
      <c r="K207" s="17"/>
      <c r="L207" s="17"/>
      <c r="M207" s="162"/>
      <c r="N207" s="17"/>
      <c r="O207" s="159"/>
      <c r="P207" s="163"/>
      <c r="Q207" s="232"/>
    </row>
    <row r="208" spans="1:19" ht="30" customHeight="1" x14ac:dyDescent="0.25">
      <c r="B208" s="181"/>
      <c r="C208" s="805"/>
      <c r="D208" s="255"/>
      <c r="E208" s="240"/>
      <c r="G208" s="17"/>
      <c r="H208" s="17"/>
      <c r="I208" s="17"/>
      <c r="J208" s="17"/>
      <c r="K208" s="17"/>
      <c r="L208" s="17"/>
      <c r="M208" s="162"/>
      <c r="N208" s="17"/>
      <c r="O208" s="159"/>
      <c r="P208" s="163"/>
      <c r="Q208" s="232"/>
    </row>
    <row r="209" spans="1:17" ht="30" customHeight="1" x14ac:dyDescent="0.25">
      <c r="B209" s="1037">
        <v>11</v>
      </c>
      <c r="C209" s="805"/>
      <c r="D209" s="1067" t="s">
        <v>450</v>
      </c>
      <c r="E209" s="1067"/>
      <c r="G209" s="17"/>
      <c r="H209" s="17"/>
      <c r="I209" s="17"/>
      <c r="J209" s="17"/>
      <c r="K209" s="17"/>
      <c r="L209" s="17"/>
      <c r="M209" s="162"/>
      <c r="N209" s="17"/>
      <c r="O209" s="159"/>
      <c r="P209" s="163"/>
      <c r="Q209" s="232"/>
    </row>
    <row r="210" spans="1:17" ht="24" customHeight="1" x14ac:dyDescent="0.25">
      <c r="B210" s="1037"/>
      <c r="C210" s="274"/>
      <c r="D210" s="255" t="str">
        <f>'SCORES  F'!D237</f>
        <v>maryam nabeel</v>
      </c>
      <c r="E210" s="240" t="str">
        <f>'SCORES  F'!E237</f>
        <v>KHALAF</v>
      </c>
      <c r="G210" s="1018">
        <f>'SCORES  F'!G237</f>
        <v>156</v>
      </c>
      <c r="H210" s="1018">
        <f>'SCORES  F'!H237</f>
        <v>131</v>
      </c>
      <c r="I210" s="1018">
        <f>'SCORES  F'!I237</f>
        <v>116</v>
      </c>
      <c r="J210" s="1018">
        <f>'SCORES  F'!J237</f>
        <v>130</v>
      </c>
      <c r="K210" s="1018">
        <f>'SCORES  F'!K237</f>
        <v>113</v>
      </c>
      <c r="L210" s="1018">
        <f>'SCORES  F'!L237</f>
        <v>125</v>
      </c>
      <c r="M210" s="162"/>
      <c r="N210" s="1043">
        <f>SUM(G210:L210)</f>
        <v>771</v>
      </c>
      <c r="O210" s="159"/>
      <c r="P210" s="961">
        <f>AVERAGE(N210/6)</f>
        <v>128.5</v>
      </c>
      <c r="Q210" s="1070">
        <f>SUM(N210-N190)</f>
        <v>-209</v>
      </c>
    </row>
    <row r="211" spans="1:17" ht="24" customHeight="1" x14ac:dyDescent="0.25">
      <c r="B211" s="803"/>
      <c r="C211" s="274"/>
      <c r="D211" s="255" t="str">
        <f>'SCORES  F'!D238</f>
        <v>fatema</v>
      </c>
      <c r="E211" s="240" t="str">
        <f>'SCORES  F'!E238</f>
        <v>ALI</v>
      </c>
      <c r="G211" s="1018"/>
      <c r="H211" s="1018"/>
      <c r="I211" s="1018"/>
      <c r="J211" s="1018"/>
      <c r="K211" s="1018"/>
      <c r="L211" s="1018"/>
      <c r="M211" s="17"/>
      <c r="N211" s="1043"/>
      <c r="O211" s="17"/>
      <c r="P211" s="961"/>
      <c r="Q211" s="1070"/>
    </row>
    <row r="212" spans="1:17" ht="24" customHeight="1" x14ac:dyDescent="0.25">
      <c r="B212" s="181"/>
      <c r="C212" s="1042" t="s">
        <v>364</v>
      </c>
      <c r="D212" s="255" t="str">
        <f>'SCORES  F'!D239</f>
        <v>zainab ali</v>
      </c>
      <c r="E212" s="240" t="str">
        <f>'SCORES  F'!E239</f>
        <v>ALI</v>
      </c>
      <c r="G212" s="17"/>
      <c r="H212" s="17"/>
      <c r="I212" s="17"/>
      <c r="J212" s="17"/>
      <c r="K212" s="17"/>
      <c r="L212" s="17"/>
      <c r="M212" s="162"/>
      <c r="N212" s="182"/>
      <c r="O212" s="159"/>
      <c r="P212" s="163"/>
      <c r="Q212" s="232"/>
    </row>
    <row r="213" spans="1:17" ht="24" customHeight="1" x14ac:dyDescent="0.25">
      <c r="B213" s="181"/>
      <c r="C213" s="1042"/>
      <c r="D213" s="255" t="str">
        <f>'SCORES  F'!D240</f>
        <v>maryam</v>
      </c>
      <c r="E213" s="240" t="str">
        <f>'SCORES  F'!E240</f>
        <v>ALMANAMI</v>
      </c>
      <c r="G213" s="17"/>
      <c r="H213" s="17"/>
      <c r="I213" s="17"/>
      <c r="J213" s="17"/>
      <c r="K213" s="17"/>
      <c r="L213" s="17"/>
      <c r="M213" s="162"/>
      <c r="N213" s="17"/>
      <c r="O213" s="159"/>
      <c r="P213" s="730"/>
      <c r="Q213" s="232"/>
    </row>
    <row r="214" spans="1:17" ht="24" customHeight="1" x14ac:dyDescent="0.35">
      <c r="C214" s="808"/>
      <c r="G214" s="17"/>
      <c r="H214" s="17"/>
      <c r="I214" s="17"/>
      <c r="J214" s="17"/>
      <c r="K214" s="17"/>
      <c r="L214" s="17"/>
    </row>
    <row r="215" spans="1:17" s="12" customFormat="1" ht="30" customHeight="1" x14ac:dyDescent="0.35">
      <c r="A215" s="173"/>
      <c r="B215" s="1037"/>
      <c r="C215" s="806"/>
      <c r="D215" s="1071"/>
      <c r="E215" s="1071"/>
      <c r="F215" s="15"/>
      <c r="G215" s="15"/>
      <c r="H215" s="15"/>
      <c r="I215" s="15"/>
      <c r="J215" s="15"/>
      <c r="K215" s="15"/>
      <c r="L215" s="15"/>
      <c r="M215" s="15"/>
      <c r="N215" s="15"/>
      <c r="O215" s="15"/>
      <c r="P215" s="15"/>
      <c r="Q215" s="129"/>
    </row>
    <row r="216" spans="1:17" ht="24" customHeight="1" x14ac:dyDescent="0.25">
      <c r="B216" s="1037"/>
      <c r="C216" s="274"/>
      <c r="D216" s="255"/>
      <c r="E216" s="240"/>
      <c r="F216" s="15"/>
      <c r="G216" s="1072"/>
      <c r="H216" s="1018"/>
      <c r="I216" s="1018"/>
      <c r="J216" s="1018"/>
      <c r="K216" s="1018"/>
      <c r="L216" s="977"/>
      <c r="M216" s="162"/>
      <c r="N216" s="1073"/>
      <c r="O216" s="159"/>
      <c r="P216" s="961"/>
      <c r="Q216" s="1070"/>
    </row>
    <row r="217" spans="1:17" ht="24" customHeight="1" x14ac:dyDescent="0.25">
      <c r="B217" s="803"/>
      <c r="C217" s="274"/>
      <c r="D217" s="255"/>
      <c r="E217" s="240"/>
      <c r="F217" s="15"/>
      <c r="G217" s="1072"/>
      <c r="H217" s="1018"/>
      <c r="I217" s="1018"/>
      <c r="J217" s="1018"/>
      <c r="K217" s="1018"/>
      <c r="L217" s="977"/>
      <c r="M217" s="17"/>
      <c r="N217" s="1073"/>
      <c r="O217" s="17"/>
      <c r="P217" s="961"/>
      <c r="Q217" s="1070"/>
    </row>
    <row r="218" spans="1:17" ht="24" customHeight="1" x14ac:dyDescent="0.25">
      <c r="B218" s="181"/>
      <c r="C218" s="1042"/>
      <c r="D218" s="255"/>
      <c r="E218" s="240"/>
      <c r="F218" s="15"/>
      <c r="G218" s="17"/>
      <c r="H218" s="17"/>
      <c r="I218" s="17"/>
      <c r="J218" s="17"/>
      <c r="K218" s="17"/>
      <c r="L218" s="17"/>
      <c r="M218" s="17"/>
      <c r="N218" s="17"/>
      <c r="O218" s="17"/>
      <c r="P218" s="17"/>
      <c r="Q218" s="184"/>
    </row>
    <row r="219" spans="1:17" ht="24" customHeight="1" x14ac:dyDescent="0.25">
      <c r="B219" s="181"/>
      <c r="C219" s="1042"/>
      <c r="D219" s="255"/>
      <c r="E219" s="240"/>
      <c r="F219" s="15"/>
      <c r="G219" s="17"/>
      <c r="H219" s="17"/>
      <c r="I219" s="17"/>
      <c r="J219" s="17"/>
      <c r="K219" s="17"/>
      <c r="L219" s="17"/>
      <c r="M219" s="17"/>
      <c r="N219" s="17"/>
      <c r="O219" s="17"/>
      <c r="P219" s="13"/>
      <c r="Q219" s="232"/>
    </row>
    <row r="220" spans="1:17" ht="30" customHeight="1" x14ac:dyDescent="0.25">
      <c r="B220" s="181"/>
      <c r="C220" s="805"/>
      <c r="D220" s="255"/>
      <c r="E220" s="240"/>
      <c r="F220" s="15"/>
      <c r="G220" s="17"/>
      <c r="H220" s="17"/>
      <c r="I220" s="17"/>
      <c r="J220" s="17"/>
      <c r="K220" s="17"/>
      <c r="L220" s="17"/>
      <c r="M220" s="17"/>
      <c r="N220" s="17"/>
      <c r="O220" s="17"/>
      <c r="P220" s="13"/>
      <c r="Q220" s="232"/>
    </row>
    <row r="221" spans="1:17" ht="30" customHeight="1" x14ac:dyDescent="0.25">
      <c r="B221" s="1037"/>
      <c r="C221" s="805"/>
      <c r="D221" s="1071"/>
      <c r="E221" s="1071"/>
      <c r="F221" s="15"/>
      <c r="G221" s="17"/>
      <c r="H221" s="17"/>
      <c r="I221" s="17"/>
      <c r="J221" s="17"/>
      <c r="K221" s="17"/>
      <c r="L221" s="17"/>
      <c r="M221" s="17"/>
      <c r="N221" s="17"/>
      <c r="O221" s="17"/>
      <c r="P221" s="13"/>
      <c r="Q221" s="232"/>
    </row>
    <row r="222" spans="1:17" ht="24" customHeight="1" x14ac:dyDescent="0.25">
      <c r="B222" s="1037"/>
      <c r="C222" s="274"/>
      <c r="D222" s="255"/>
      <c r="E222" s="240"/>
      <c r="F222" s="15"/>
      <c r="G222" s="1018"/>
      <c r="H222" s="1018"/>
      <c r="I222" s="1018"/>
      <c r="J222" s="1018"/>
      <c r="K222" s="1018"/>
      <c r="L222" s="1018"/>
      <c r="M222" s="162"/>
      <c r="N222" s="1074"/>
      <c r="O222" s="159"/>
      <c r="P222" s="961"/>
      <c r="Q222" s="1070"/>
    </row>
    <row r="223" spans="1:17" ht="24" customHeight="1" x14ac:dyDescent="0.25">
      <c r="B223" s="803"/>
      <c r="C223" s="274"/>
      <c r="D223" s="255"/>
      <c r="E223" s="240"/>
      <c r="F223" s="15"/>
      <c r="G223" s="1018"/>
      <c r="H223" s="1018"/>
      <c r="I223" s="1018"/>
      <c r="J223" s="1018"/>
      <c r="K223" s="1018"/>
      <c r="L223" s="1018"/>
      <c r="M223" s="17"/>
      <c r="N223" s="1074"/>
      <c r="O223" s="17"/>
      <c r="P223" s="961"/>
      <c r="Q223" s="1070"/>
    </row>
    <row r="224" spans="1:17" ht="24" customHeight="1" x14ac:dyDescent="0.25">
      <c r="B224" s="181"/>
      <c r="C224" s="1042"/>
      <c r="D224" s="255"/>
      <c r="E224" s="240"/>
      <c r="F224" s="15"/>
      <c r="G224" s="17"/>
      <c r="H224" s="17"/>
      <c r="I224" s="17"/>
      <c r="J224" s="17"/>
      <c r="K224" s="17"/>
      <c r="L224" s="17"/>
      <c r="M224" s="17"/>
      <c r="N224" s="182"/>
      <c r="O224" s="17"/>
      <c r="P224" s="163"/>
      <c r="Q224" s="232"/>
    </row>
    <row r="225" spans="2:17" ht="24" customHeight="1" x14ac:dyDescent="0.25">
      <c r="B225" s="181"/>
      <c r="C225" s="1042"/>
      <c r="D225" s="255"/>
      <c r="E225" s="240"/>
      <c r="F225" s="15"/>
      <c r="G225" s="17"/>
      <c r="H225" s="17"/>
      <c r="I225" s="17"/>
      <c r="J225" s="17"/>
      <c r="K225" s="17"/>
      <c r="L225" s="17"/>
      <c r="M225" s="17"/>
      <c r="N225" s="17"/>
      <c r="O225" s="17"/>
      <c r="P225" s="13"/>
      <c r="Q225" s="232"/>
    </row>
    <row r="226" spans="2:17" ht="30" customHeight="1" x14ac:dyDescent="0.25">
      <c r="B226" s="181"/>
      <c r="C226" s="805"/>
      <c r="D226" s="255"/>
      <c r="E226" s="240"/>
      <c r="F226" s="15"/>
      <c r="G226" s="17"/>
      <c r="H226" s="17"/>
      <c r="I226" s="17"/>
      <c r="J226" s="17"/>
      <c r="K226" s="17"/>
      <c r="L226" s="17"/>
      <c r="M226" s="17"/>
      <c r="N226" s="17"/>
      <c r="O226" s="17"/>
      <c r="P226" s="13"/>
      <c r="Q226" s="232"/>
    </row>
    <row r="227" spans="2:17" ht="30" customHeight="1" x14ac:dyDescent="0.25">
      <c r="B227" s="1037"/>
      <c r="C227" s="805"/>
      <c r="D227" s="1071"/>
      <c r="E227" s="1071"/>
      <c r="F227" s="15"/>
      <c r="G227" s="17"/>
      <c r="H227" s="17"/>
      <c r="I227" s="17"/>
      <c r="J227" s="17"/>
      <c r="K227" s="17"/>
      <c r="L227" s="17"/>
      <c r="M227" s="17"/>
      <c r="N227" s="17"/>
      <c r="O227" s="17"/>
      <c r="P227" s="13"/>
      <c r="Q227" s="232"/>
    </row>
    <row r="228" spans="2:17" ht="24" customHeight="1" x14ac:dyDescent="0.25">
      <c r="B228" s="1037"/>
      <c r="C228" s="274"/>
      <c r="D228" s="255"/>
      <c r="E228" s="240"/>
      <c r="F228" s="15"/>
      <c r="G228" s="1018"/>
      <c r="H228" s="1018"/>
      <c r="I228" s="1018"/>
      <c r="J228" s="1018"/>
      <c r="K228" s="1018"/>
      <c r="L228" s="1018"/>
      <c r="M228" s="162"/>
      <c r="N228" s="1074"/>
      <c r="O228" s="159"/>
      <c r="P228" s="961"/>
      <c r="Q228" s="1070"/>
    </row>
    <row r="229" spans="2:17" ht="24" customHeight="1" x14ac:dyDescent="0.25">
      <c r="B229" s="803"/>
      <c r="C229" s="274"/>
      <c r="D229" s="255"/>
      <c r="E229" s="240"/>
      <c r="F229" s="15"/>
      <c r="G229" s="1018"/>
      <c r="H229" s="1018"/>
      <c r="I229" s="1018"/>
      <c r="J229" s="1018"/>
      <c r="K229" s="1018"/>
      <c r="L229" s="1018"/>
      <c r="M229" s="17"/>
      <c r="N229" s="1074"/>
      <c r="O229" s="17"/>
      <c r="P229" s="961"/>
      <c r="Q229" s="1070"/>
    </row>
    <row r="230" spans="2:17" ht="24" customHeight="1" x14ac:dyDescent="0.25">
      <c r="B230" s="181"/>
      <c r="C230" s="1042"/>
      <c r="D230" s="255"/>
      <c r="E230" s="240"/>
      <c r="F230" s="15"/>
      <c r="G230" s="17"/>
      <c r="H230" s="17"/>
      <c r="I230" s="17"/>
      <c r="J230" s="17"/>
      <c r="K230" s="17"/>
      <c r="L230" s="17"/>
      <c r="M230" s="162"/>
      <c r="N230" s="182"/>
      <c r="O230" s="159"/>
      <c r="P230" s="163"/>
      <c r="Q230" s="232"/>
    </row>
    <row r="231" spans="2:17" ht="24" customHeight="1" x14ac:dyDescent="0.25">
      <c r="B231" s="181"/>
      <c r="C231" s="1042"/>
      <c r="D231" s="255"/>
      <c r="E231" s="240"/>
      <c r="F231" s="15"/>
      <c r="G231" s="17"/>
      <c r="H231" s="17"/>
      <c r="I231" s="17"/>
      <c r="J231" s="17"/>
      <c r="K231" s="17"/>
      <c r="L231" s="17"/>
      <c r="M231" s="17"/>
      <c r="N231" s="17"/>
      <c r="O231" s="17"/>
      <c r="P231" s="13"/>
      <c r="Q231" s="232"/>
    </row>
    <row r="232" spans="2:17" ht="30" customHeight="1" x14ac:dyDescent="0.25">
      <c r="B232" s="181"/>
      <c r="C232" s="805"/>
      <c r="D232" s="255"/>
      <c r="E232" s="240"/>
      <c r="F232" s="15"/>
      <c r="G232" s="17"/>
      <c r="H232" s="17"/>
      <c r="I232" s="17"/>
      <c r="J232" s="17"/>
      <c r="K232" s="17"/>
      <c r="L232" s="17"/>
      <c r="M232" s="17"/>
      <c r="N232" s="17"/>
      <c r="O232" s="17"/>
      <c r="P232" s="13"/>
      <c r="Q232" s="232"/>
    </row>
    <row r="233" spans="2:17" ht="30" customHeight="1" x14ac:dyDescent="0.25">
      <c r="B233" s="1037"/>
      <c r="C233" s="805"/>
      <c r="D233" s="1071"/>
      <c r="E233" s="1071"/>
      <c r="F233" s="15"/>
      <c r="G233" s="17"/>
      <c r="H233" s="17"/>
      <c r="I233" s="17"/>
      <c r="J233" s="17"/>
      <c r="K233" s="17"/>
      <c r="L233" s="17"/>
      <c r="M233" s="17"/>
      <c r="N233" s="17"/>
      <c r="O233" s="17"/>
      <c r="P233" s="13"/>
      <c r="Q233" s="232"/>
    </row>
    <row r="234" spans="2:17" ht="24" customHeight="1" x14ac:dyDescent="0.25">
      <c r="B234" s="1037"/>
      <c r="C234" s="274"/>
      <c r="D234" s="255"/>
      <c r="E234" s="240"/>
      <c r="F234" s="15"/>
      <c r="G234" s="1018"/>
      <c r="H234" s="1018"/>
      <c r="I234" s="1018"/>
      <c r="J234" s="1018"/>
      <c r="K234" s="1018"/>
      <c r="L234" s="1018"/>
      <c r="M234" s="162"/>
      <c r="N234" s="1074"/>
      <c r="O234" s="159"/>
      <c r="P234" s="961"/>
      <c r="Q234" s="1070"/>
    </row>
    <row r="235" spans="2:17" ht="24" customHeight="1" x14ac:dyDescent="0.25">
      <c r="B235" s="803"/>
      <c r="C235" s="274"/>
      <c r="D235" s="255"/>
      <c r="E235" s="240"/>
      <c r="F235" s="15"/>
      <c r="G235" s="1018"/>
      <c r="H235" s="1018"/>
      <c r="I235" s="1018"/>
      <c r="J235" s="1018"/>
      <c r="K235" s="1018"/>
      <c r="L235" s="1018"/>
      <c r="M235" s="17"/>
      <c r="N235" s="1074"/>
      <c r="O235" s="17"/>
      <c r="P235" s="961"/>
      <c r="Q235" s="1070"/>
    </row>
    <row r="236" spans="2:17" ht="24" customHeight="1" x14ac:dyDescent="0.25">
      <c r="B236" s="181"/>
      <c r="C236" s="1042"/>
      <c r="D236" s="255"/>
      <c r="E236" s="240"/>
      <c r="F236" s="15"/>
      <c r="G236" s="17"/>
      <c r="H236" s="17"/>
      <c r="I236" s="17"/>
      <c r="J236" s="17"/>
      <c r="K236" s="17"/>
      <c r="L236" s="17"/>
      <c r="M236" s="17"/>
      <c r="N236" s="182"/>
      <c r="O236" s="17"/>
      <c r="P236" s="163"/>
      <c r="Q236" s="232"/>
    </row>
    <row r="237" spans="2:17" ht="24" customHeight="1" x14ac:dyDescent="0.25">
      <c r="B237" s="181"/>
      <c r="C237" s="1042"/>
      <c r="D237" s="255"/>
      <c r="E237" s="240"/>
      <c r="F237" s="15"/>
      <c r="G237" s="17"/>
      <c r="H237" s="17"/>
      <c r="I237" s="17"/>
      <c r="J237" s="17"/>
      <c r="K237" s="17"/>
      <c r="L237" s="17"/>
      <c r="M237" s="17"/>
      <c r="N237" s="182"/>
      <c r="O237" s="17"/>
      <c r="P237" s="163"/>
      <c r="Q237" s="729"/>
    </row>
    <row r="238" spans="2:17" ht="30" customHeight="1" x14ac:dyDescent="0.25">
      <c r="B238" s="181"/>
      <c r="C238" s="805"/>
      <c r="D238" s="255"/>
      <c r="E238" s="240"/>
      <c r="F238" s="15"/>
      <c r="G238" s="17"/>
      <c r="H238" s="17"/>
      <c r="I238" s="17"/>
      <c r="J238" s="17"/>
      <c r="K238" s="17"/>
      <c r="L238" s="17"/>
      <c r="M238" s="17"/>
      <c r="N238" s="182"/>
      <c r="O238" s="17"/>
      <c r="P238" s="163"/>
      <c r="Q238" s="729"/>
    </row>
    <row r="239" spans="2:17" ht="30" customHeight="1" x14ac:dyDescent="0.25">
      <c r="B239" s="1037"/>
      <c r="C239" s="805"/>
      <c r="D239" s="1071"/>
      <c r="E239" s="1071"/>
      <c r="F239" s="15"/>
      <c r="G239" s="17"/>
      <c r="H239" s="17"/>
      <c r="I239" s="17"/>
      <c r="J239" s="17"/>
      <c r="K239" s="17"/>
      <c r="L239" s="17"/>
      <c r="M239" s="17"/>
      <c r="N239" s="182"/>
      <c r="O239" s="17"/>
      <c r="P239" s="163"/>
      <c r="Q239" s="729"/>
    </row>
    <row r="240" spans="2:17" ht="24" customHeight="1" x14ac:dyDescent="0.25">
      <c r="B240" s="1037"/>
      <c r="C240" s="274"/>
      <c r="D240" s="255"/>
      <c r="E240" s="240"/>
      <c r="F240" s="15"/>
      <c r="G240" s="1018"/>
      <c r="H240" s="1018"/>
      <c r="I240" s="1018"/>
      <c r="J240" s="1018"/>
      <c r="K240" s="1018"/>
      <c r="L240" s="1018"/>
      <c r="M240" s="162"/>
      <c r="N240" s="1074"/>
      <c r="O240" s="159"/>
      <c r="P240" s="961"/>
      <c r="Q240" s="1070"/>
    </row>
    <row r="241" spans="2:17" ht="24" customHeight="1" x14ac:dyDescent="0.25">
      <c r="B241" s="803"/>
      <c r="C241" s="274"/>
      <c r="D241" s="255"/>
      <c r="E241" s="240"/>
      <c r="F241" s="15"/>
      <c r="G241" s="1018"/>
      <c r="H241" s="1018"/>
      <c r="I241" s="1018"/>
      <c r="J241" s="1018"/>
      <c r="K241" s="1018"/>
      <c r="L241" s="1018"/>
      <c r="M241" s="17"/>
      <c r="N241" s="1074"/>
      <c r="O241" s="17"/>
      <c r="P241" s="961"/>
      <c r="Q241" s="1070"/>
    </row>
    <row r="242" spans="2:17" ht="24" customHeight="1" x14ac:dyDescent="0.25">
      <c r="B242" s="181"/>
      <c r="C242" s="1042"/>
      <c r="D242" s="255"/>
      <c r="E242" s="240"/>
      <c r="F242" s="15"/>
      <c r="G242" s="17"/>
      <c r="H242" s="17"/>
      <c r="I242" s="17"/>
      <c r="J242" s="17"/>
      <c r="K242" s="17"/>
      <c r="L242" s="17"/>
      <c r="M242" s="17"/>
      <c r="N242" s="17"/>
      <c r="O242" s="17"/>
      <c r="P242" s="13"/>
      <c r="Q242" s="232"/>
    </row>
    <row r="243" spans="2:17" ht="24" customHeight="1" x14ac:dyDescent="0.25">
      <c r="B243" s="181"/>
      <c r="C243" s="1042"/>
      <c r="D243" s="255"/>
      <c r="E243" s="240"/>
      <c r="F243" s="15"/>
      <c r="G243" s="17"/>
      <c r="H243" s="17"/>
      <c r="I243" s="17"/>
      <c r="J243" s="17"/>
      <c r="K243" s="17"/>
      <c r="L243" s="17"/>
      <c r="M243" s="17"/>
      <c r="N243" s="182"/>
      <c r="O243" s="17"/>
      <c r="P243" s="163"/>
      <c r="Q243" s="232"/>
    </row>
    <row r="244" spans="2:17" ht="30" customHeight="1" x14ac:dyDescent="0.25">
      <c r="B244" s="181"/>
      <c r="C244" s="805"/>
      <c r="D244" s="255"/>
      <c r="E244" s="240"/>
      <c r="F244" s="15"/>
      <c r="G244" s="17"/>
      <c r="H244" s="17"/>
      <c r="I244" s="17"/>
      <c r="J244" s="17"/>
      <c r="K244" s="17"/>
      <c r="L244" s="17"/>
      <c r="M244" s="17"/>
      <c r="N244" s="182"/>
      <c r="O244" s="17"/>
      <c r="P244" s="163"/>
      <c r="Q244" s="232"/>
    </row>
    <row r="245" spans="2:17" ht="30" customHeight="1" x14ac:dyDescent="0.25">
      <c r="B245" s="1037"/>
      <c r="C245" s="805"/>
      <c r="D245" s="1071"/>
      <c r="E245" s="1071"/>
      <c r="F245" s="15"/>
      <c r="G245" s="17"/>
      <c r="H245" s="17"/>
      <c r="I245" s="17"/>
      <c r="J245" s="17"/>
      <c r="K245" s="17"/>
      <c r="L245" s="17"/>
      <c r="M245" s="17"/>
      <c r="N245" s="182"/>
      <c r="O245" s="17"/>
      <c r="P245" s="163"/>
      <c r="Q245" s="232"/>
    </row>
    <row r="246" spans="2:17" ht="24.75" customHeight="1" x14ac:dyDescent="0.25">
      <c r="B246" s="1037"/>
      <c r="C246" s="274"/>
      <c r="D246" s="255"/>
      <c r="E246" s="240"/>
      <c r="G246" s="1018"/>
      <c r="H246" s="1018"/>
      <c r="I246" s="1018"/>
      <c r="J246" s="1018"/>
      <c r="K246" s="1018"/>
      <c r="L246" s="1018"/>
      <c r="M246" s="162"/>
      <c r="N246" s="1074"/>
      <c r="O246" s="159"/>
      <c r="P246" s="961"/>
      <c r="Q246" s="1070"/>
    </row>
    <row r="247" spans="2:17" ht="24.75" customHeight="1" x14ac:dyDescent="0.25">
      <c r="B247" s="803"/>
      <c r="C247" s="274"/>
      <c r="D247" s="255"/>
      <c r="E247" s="240"/>
      <c r="G247" s="1018"/>
      <c r="H247" s="1018"/>
      <c r="I247" s="1018"/>
      <c r="J247" s="1018"/>
      <c r="K247" s="1018"/>
      <c r="L247" s="1018"/>
      <c r="M247" s="17"/>
      <c r="N247" s="1074"/>
      <c r="O247" s="17"/>
      <c r="P247" s="961"/>
      <c r="Q247" s="1070"/>
    </row>
    <row r="248" spans="2:17" ht="24.75" customHeight="1" x14ac:dyDescent="0.25">
      <c r="B248" s="181"/>
      <c r="C248" s="1042"/>
      <c r="D248" s="255"/>
      <c r="E248" s="240"/>
      <c r="G248" s="17"/>
      <c r="H248" s="17"/>
      <c r="I248" s="17"/>
      <c r="J248" s="17"/>
      <c r="K248" s="17"/>
      <c r="L248" s="17"/>
      <c r="M248" s="17"/>
      <c r="N248" s="182"/>
      <c r="O248" s="17"/>
      <c r="P248" s="163"/>
      <c r="Q248" s="232"/>
    </row>
    <row r="249" spans="2:17" ht="24.75" customHeight="1" x14ac:dyDescent="0.25">
      <c r="B249" s="181"/>
      <c r="C249" s="1042"/>
      <c r="D249" s="255"/>
      <c r="E249" s="240"/>
      <c r="G249" s="17"/>
      <c r="H249" s="17"/>
      <c r="I249" s="17"/>
      <c r="J249" s="17"/>
      <c r="K249" s="17"/>
      <c r="L249" s="17"/>
      <c r="M249" s="162"/>
      <c r="N249" s="182"/>
      <c r="O249" s="159"/>
      <c r="P249" s="163"/>
      <c r="Q249" s="232"/>
    </row>
    <row r="250" spans="2:17" ht="30" customHeight="1" x14ac:dyDescent="0.25">
      <c r="B250" s="181"/>
      <c r="C250" s="805"/>
      <c r="D250" s="255"/>
      <c r="E250" s="240"/>
      <c r="G250" s="17"/>
      <c r="H250" s="17"/>
      <c r="I250" s="17"/>
      <c r="J250" s="17"/>
      <c r="K250" s="17"/>
      <c r="L250" s="17"/>
      <c r="M250" s="162"/>
      <c r="N250" s="182"/>
      <c r="O250" s="159"/>
      <c r="P250" s="163"/>
      <c r="Q250" s="232"/>
    </row>
  </sheetData>
  <mergeCells count="331">
    <mergeCell ref="C248:C249"/>
    <mergeCell ref="N240:N241"/>
    <mergeCell ref="P240:P241"/>
    <mergeCell ref="Q240:Q241"/>
    <mergeCell ref="C242:C243"/>
    <mergeCell ref="B245:B246"/>
    <mergeCell ref="D245:E245"/>
    <mergeCell ref="G246:G247"/>
    <mergeCell ref="H246:H247"/>
    <mergeCell ref="I246:I247"/>
    <mergeCell ref="J246:J247"/>
    <mergeCell ref="K246:K247"/>
    <mergeCell ref="L246:L247"/>
    <mergeCell ref="N246:N247"/>
    <mergeCell ref="P246:P247"/>
    <mergeCell ref="Q246:Q247"/>
    <mergeCell ref="C236:C237"/>
    <mergeCell ref="B239:B240"/>
    <mergeCell ref="D239:E239"/>
    <mergeCell ref="G240:G241"/>
    <mergeCell ref="H240:H241"/>
    <mergeCell ref="I240:I241"/>
    <mergeCell ref="J240:J241"/>
    <mergeCell ref="K240:K241"/>
    <mergeCell ref="L240:L241"/>
    <mergeCell ref="N228:N229"/>
    <mergeCell ref="P228:P229"/>
    <mergeCell ref="Q228:Q229"/>
    <mergeCell ref="C230:C231"/>
    <mergeCell ref="B233:B234"/>
    <mergeCell ref="D233:E233"/>
    <mergeCell ref="G234:G235"/>
    <mergeCell ref="H234:H235"/>
    <mergeCell ref="I234:I235"/>
    <mergeCell ref="J234:J235"/>
    <mergeCell ref="K234:K235"/>
    <mergeCell ref="L234:L235"/>
    <mergeCell ref="N234:N235"/>
    <mergeCell ref="P234:P235"/>
    <mergeCell ref="Q234:Q235"/>
    <mergeCell ref="C224:C225"/>
    <mergeCell ref="B227:B228"/>
    <mergeCell ref="D227:E227"/>
    <mergeCell ref="G228:G229"/>
    <mergeCell ref="H228:H229"/>
    <mergeCell ref="I228:I229"/>
    <mergeCell ref="J228:J229"/>
    <mergeCell ref="K228:K229"/>
    <mergeCell ref="L228:L229"/>
    <mergeCell ref="I216:I217"/>
    <mergeCell ref="J216:J217"/>
    <mergeCell ref="K216:K217"/>
    <mergeCell ref="L216:L217"/>
    <mergeCell ref="N216:N217"/>
    <mergeCell ref="P216:P217"/>
    <mergeCell ref="Q216:Q217"/>
    <mergeCell ref="C218:C219"/>
    <mergeCell ref="B221:B222"/>
    <mergeCell ref="D221:E221"/>
    <mergeCell ref="G222:G223"/>
    <mergeCell ref="H222:H223"/>
    <mergeCell ref="I222:I223"/>
    <mergeCell ref="J222:J223"/>
    <mergeCell ref="K222:K223"/>
    <mergeCell ref="L222:L223"/>
    <mergeCell ref="N222:N223"/>
    <mergeCell ref="P222:P223"/>
    <mergeCell ref="Q222:Q223"/>
    <mergeCell ref="D203:E203"/>
    <mergeCell ref="D209:E209"/>
    <mergeCell ref="B209:B210"/>
    <mergeCell ref="B203:B204"/>
    <mergeCell ref="B198:B199"/>
    <mergeCell ref="B215:B216"/>
    <mergeCell ref="D215:E215"/>
    <mergeCell ref="G216:G217"/>
    <mergeCell ref="H216:H217"/>
    <mergeCell ref="G204:G205"/>
    <mergeCell ref="H204:H205"/>
    <mergeCell ref="C212:C213"/>
    <mergeCell ref="M42:Q47"/>
    <mergeCell ref="G190:G191"/>
    <mergeCell ref="H190:H191"/>
    <mergeCell ref="I190:I191"/>
    <mergeCell ref="J190:J191"/>
    <mergeCell ref="K190:K191"/>
    <mergeCell ref="L190:L191"/>
    <mergeCell ref="J71:J72"/>
    <mergeCell ref="J74:J75"/>
    <mergeCell ref="I178:I179"/>
    <mergeCell ref="J178:J179"/>
    <mergeCell ref="K178:K179"/>
    <mergeCell ref="L178:L179"/>
    <mergeCell ref="N178:N179"/>
    <mergeCell ref="P178:P179"/>
    <mergeCell ref="Q178:Q179"/>
    <mergeCell ref="I166:I167"/>
    <mergeCell ref="J166:J167"/>
    <mergeCell ref="K166:K167"/>
    <mergeCell ref="L166:L167"/>
    <mergeCell ref="N166:N167"/>
    <mergeCell ref="P166:P167"/>
    <mergeCell ref="Q166:Q167"/>
    <mergeCell ref="I172:I173"/>
    <mergeCell ref="J198:J199"/>
    <mergeCell ref="K198:K199"/>
    <mergeCell ref="L198:L199"/>
    <mergeCell ref="N198:N199"/>
    <mergeCell ref="P198:P199"/>
    <mergeCell ref="Q198:Q199"/>
    <mergeCell ref="I204:I205"/>
    <mergeCell ref="J204:J205"/>
    <mergeCell ref="K204:K205"/>
    <mergeCell ref="L204:L205"/>
    <mergeCell ref="N204:N205"/>
    <mergeCell ref="P204:P205"/>
    <mergeCell ref="Q204:Q205"/>
    <mergeCell ref="J172:J173"/>
    <mergeCell ref="K172:K173"/>
    <mergeCell ref="L172:L173"/>
    <mergeCell ref="N172:N173"/>
    <mergeCell ref="P172:P173"/>
    <mergeCell ref="Q172:Q173"/>
    <mergeCell ref="G210:G211"/>
    <mergeCell ref="H210:H211"/>
    <mergeCell ref="C206:C207"/>
    <mergeCell ref="Q184:Q185"/>
    <mergeCell ref="G184:G185"/>
    <mergeCell ref="H184:H185"/>
    <mergeCell ref="I184:I185"/>
    <mergeCell ref="J184:J185"/>
    <mergeCell ref="K184:K185"/>
    <mergeCell ref="L184:L185"/>
    <mergeCell ref="I210:I211"/>
    <mergeCell ref="J210:J211"/>
    <mergeCell ref="K210:K211"/>
    <mergeCell ref="L210:L211"/>
    <mergeCell ref="N210:N211"/>
    <mergeCell ref="P210:P211"/>
    <mergeCell ref="Q210:Q211"/>
    <mergeCell ref="I198:I199"/>
    <mergeCell ref="P148:P149"/>
    <mergeCell ref="Q148:Q149"/>
    <mergeCell ref="G154:G155"/>
    <mergeCell ref="H154:H155"/>
    <mergeCell ref="I154:I155"/>
    <mergeCell ref="J154:J155"/>
    <mergeCell ref="K154:K155"/>
    <mergeCell ref="L154:L155"/>
    <mergeCell ref="N154:N155"/>
    <mergeCell ref="P154:P155"/>
    <mergeCell ref="Q154:Q155"/>
    <mergeCell ref="L148:L149"/>
    <mergeCell ref="I160:I161"/>
    <mergeCell ref="J160:J161"/>
    <mergeCell ref="K160:K161"/>
    <mergeCell ref="L160:L161"/>
    <mergeCell ref="N160:N161"/>
    <mergeCell ref="P160:P161"/>
    <mergeCell ref="Q160:Q161"/>
    <mergeCell ref="C200:C201"/>
    <mergeCell ref="G148:G149"/>
    <mergeCell ref="H148:H149"/>
    <mergeCell ref="G160:G161"/>
    <mergeCell ref="H160:H161"/>
    <mergeCell ref="G172:G173"/>
    <mergeCell ref="H172:H173"/>
    <mergeCell ref="G198:G199"/>
    <mergeCell ref="H198:H199"/>
    <mergeCell ref="G166:G167"/>
    <mergeCell ref="H166:H167"/>
    <mergeCell ref="G178:G179"/>
    <mergeCell ref="H178:H179"/>
    <mergeCell ref="C150:C151"/>
    <mergeCell ref="C156:C157"/>
    <mergeCell ref="C162:C163"/>
    <mergeCell ref="D153:E153"/>
    <mergeCell ref="D159:E159"/>
    <mergeCell ref="D165:E165"/>
    <mergeCell ref="D171:E171"/>
    <mergeCell ref="D177:E177"/>
    <mergeCell ref="D183:E183"/>
    <mergeCell ref="D189:E189"/>
    <mergeCell ref="D197:E197"/>
    <mergeCell ref="N148:N149"/>
    <mergeCell ref="B60:B61"/>
    <mergeCell ref="E60:I61"/>
    <mergeCell ref="K79:K80"/>
    <mergeCell ref="C180:C181"/>
    <mergeCell ref="C192:C194"/>
    <mergeCell ref="D147:E147"/>
    <mergeCell ref="B147:B148"/>
    <mergeCell ref="B153:B154"/>
    <mergeCell ref="B159:B160"/>
    <mergeCell ref="B165:B166"/>
    <mergeCell ref="B171:B172"/>
    <mergeCell ref="B177:B178"/>
    <mergeCell ref="B183:B184"/>
    <mergeCell ref="B189:B190"/>
    <mergeCell ref="L82:L83"/>
    <mergeCell ref="N82:N83"/>
    <mergeCell ref="C168:C169"/>
    <mergeCell ref="C174:C175"/>
    <mergeCell ref="B66:B67"/>
    <mergeCell ref="E66:I67"/>
    <mergeCell ref="B97:Q97"/>
    <mergeCell ref="B130:B131"/>
    <mergeCell ref="N86:N87"/>
    <mergeCell ref="L102:M102"/>
    <mergeCell ref="L107:M107"/>
    <mergeCell ref="L131:M131"/>
    <mergeCell ref="L130:M130"/>
    <mergeCell ref="L105:M105"/>
    <mergeCell ref="L115:M115"/>
    <mergeCell ref="L116:M116"/>
    <mergeCell ref="P71:P72"/>
    <mergeCell ref="P89:P90"/>
    <mergeCell ref="I148:I149"/>
    <mergeCell ref="J148:J149"/>
    <mergeCell ref="K148:K149"/>
    <mergeCell ref="B93:M96"/>
    <mergeCell ref="N93:Q93"/>
    <mergeCell ref="P94:Q94"/>
    <mergeCell ref="P95:Q95"/>
    <mergeCell ref="N141:Q141"/>
    <mergeCell ref="T99:T100"/>
    <mergeCell ref="T104:T105"/>
    <mergeCell ref="T130:T131"/>
    <mergeCell ref="T135:T136"/>
    <mergeCell ref="T120:T121"/>
    <mergeCell ref="B99:B100"/>
    <mergeCell ref="B104:B105"/>
    <mergeCell ref="L100:M100"/>
    <mergeCell ref="L99:M99"/>
    <mergeCell ref="B135:B136"/>
    <mergeCell ref="B120:B121"/>
    <mergeCell ref="C114:E115"/>
    <mergeCell ref="C99:E100"/>
    <mergeCell ref="C104:E105"/>
    <mergeCell ref="C130:E131"/>
    <mergeCell ref="C135:E136"/>
    <mergeCell ref="L136:M136"/>
    <mergeCell ref="L132:M132"/>
    <mergeCell ref="L101:M101"/>
    <mergeCell ref="L104:M104"/>
    <mergeCell ref="L117:M117"/>
    <mergeCell ref="B109:B110"/>
    <mergeCell ref="B125:B126"/>
    <mergeCell ref="B114:B115"/>
    <mergeCell ref="T109:T110"/>
    <mergeCell ref="T125:T126"/>
    <mergeCell ref="P142:Q142"/>
    <mergeCell ref="P143:Q143"/>
    <mergeCell ref="L126:M126"/>
    <mergeCell ref="L138:M138"/>
    <mergeCell ref="L125:M125"/>
    <mergeCell ref="L110:M110"/>
    <mergeCell ref="L123:M123"/>
    <mergeCell ref="L109:M109"/>
    <mergeCell ref="L121:M121"/>
    <mergeCell ref="L120:M120"/>
    <mergeCell ref="E141:M144"/>
    <mergeCell ref="L112:M112"/>
    <mergeCell ref="L128:M128"/>
    <mergeCell ref="Q122:Q123"/>
    <mergeCell ref="Q111:Q112"/>
    <mergeCell ref="C120:E121"/>
    <mergeCell ref="C109:E110"/>
    <mergeCell ref="C125:E126"/>
    <mergeCell ref="L127:M127"/>
    <mergeCell ref="Q127:Q128"/>
    <mergeCell ref="L111:M111"/>
    <mergeCell ref="T114:T115"/>
    <mergeCell ref="B1:Q1"/>
    <mergeCell ref="B3:Q6"/>
    <mergeCell ref="B8:Q10"/>
    <mergeCell ref="B50:Q53"/>
    <mergeCell ref="B55:Q55"/>
    <mergeCell ref="B57:B58"/>
    <mergeCell ref="E57:I58"/>
    <mergeCell ref="E71:G71"/>
    <mergeCell ref="B77:Q77"/>
    <mergeCell ref="K74:K75"/>
    <mergeCell ref="L74:L75"/>
    <mergeCell ref="N74:N75"/>
    <mergeCell ref="P74:P75"/>
    <mergeCell ref="E74:G74"/>
    <mergeCell ref="B63:B64"/>
    <mergeCell ref="E63:I64"/>
    <mergeCell ref="B69:Q69"/>
    <mergeCell ref="K71:K72"/>
    <mergeCell ref="L71:L72"/>
    <mergeCell ref="N71:N72"/>
    <mergeCell ref="J38:M38"/>
    <mergeCell ref="N38:Q38"/>
    <mergeCell ref="J39:M39"/>
    <mergeCell ref="N39:Q39"/>
    <mergeCell ref="L114:M114"/>
    <mergeCell ref="L106:M106"/>
    <mergeCell ref="Q116:Q117"/>
    <mergeCell ref="Q101:Q102"/>
    <mergeCell ref="Q106:Q107"/>
    <mergeCell ref="Q132:Q133"/>
    <mergeCell ref="Q137:Q138"/>
    <mergeCell ref="L133:M133"/>
    <mergeCell ref="L135:M135"/>
    <mergeCell ref="L122:M122"/>
    <mergeCell ref="B42:D47"/>
    <mergeCell ref="E42:H47"/>
    <mergeCell ref="I42:L47"/>
    <mergeCell ref="C186:C187"/>
    <mergeCell ref="N190:N191"/>
    <mergeCell ref="P190:P191"/>
    <mergeCell ref="P82:P83"/>
    <mergeCell ref="E82:G82"/>
    <mergeCell ref="E86:G86"/>
    <mergeCell ref="L89:L90"/>
    <mergeCell ref="N89:N90"/>
    <mergeCell ref="N184:N185"/>
    <mergeCell ref="P184:P185"/>
    <mergeCell ref="D89:G89"/>
    <mergeCell ref="L79:L80"/>
    <mergeCell ref="N79:N80"/>
    <mergeCell ref="P79:P80"/>
    <mergeCell ref="E79:G79"/>
    <mergeCell ref="P86:P87"/>
    <mergeCell ref="K89:K90"/>
    <mergeCell ref="K86:K87"/>
    <mergeCell ref="L86:L87"/>
    <mergeCell ref="K82:K83"/>
    <mergeCell ref="L137:M137"/>
  </mergeCells>
  <conditionalFormatting sqref="G72:G73 P163:P165">
    <cfRule type="cellIs" dxfId="1451" priority="175" operator="greaterThanOrEqual">
      <formula>200</formula>
    </cfRule>
  </conditionalFormatting>
  <conditionalFormatting sqref="G75">
    <cfRule type="cellIs" dxfId="1450" priority="16" operator="greaterThanOrEqual">
      <formula>200</formula>
    </cfRule>
  </conditionalFormatting>
  <conditionalFormatting sqref="G80:G81 G83:G85 G87:G88 Q100 Q105 Q110 Q115 Q121 Q126 Q131 Q136">
    <cfRule type="cellIs" dxfId="1449" priority="619" operator="greaterThanOrEqual">
      <formula>200</formula>
    </cfRule>
  </conditionalFormatting>
  <conditionalFormatting sqref="G90">
    <cfRule type="cellIs" dxfId="1448" priority="33" operator="greaterThanOrEqual">
      <formula>200</formula>
    </cfRule>
  </conditionalFormatting>
  <conditionalFormatting sqref="G118:G129 K118:L129">
    <cfRule type="cellIs" dxfId="1447" priority="84" operator="greaterThanOrEqual">
      <formula>200</formula>
    </cfRule>
  </conditionalFormatting>
  <conditionalFormatting sqref="G150:I153 G154:L154 G156:L160 G162:L166 G168:J168 L168 G169:L172 G174:I177 G178:L178 G180:L184 G186:L190 G192:L198 G200:I203 G204:L204 G206:L210 G212:L214 G218:I221 G222:L222 G224:L228 G230:L234 G236:J236 L236 G237:L240 G242:I245 G246:L246 G248:L250">
    <cfRule type="cellIs" dxfId="1446" priority="74" operator="greaterThanOrEqual">
      <formula>210</formula>
    </cfRule>
    <cfRule type="cellIs" dxfId="1445" priority="75" operator="between">
      <formula>200</formula>
      <formula>209</formula>
    </cfRule>
  </conditionalFormatting>
  <conditionalFormatting sqref="G91:L91">
    <cfRule type="cellIs" dxfId="1444" priority="623" operator="greaterThanOrEqual">
      <formula>200</formula>
    </cfRule>
  </conditionalFormatting>
  <conditionalFormatting sqref="G99:L99 N99">
    <cfRule type="cellIs" dxfId="1443" priority="201" operator="equal">
      <formula>3</formula>
    </cfRule>
    <cfRule type="cellIs" dxfId="1442" priority="202" operator="equal">
      <formula>1</formula>
    </cfRule>
    <cfRule type="cellIs" dxfId="1441" priority="203" operator="equal">
      <formula>0</formula>
    </cfRule>
  </conditionalFormatting>
  <conditionalFormatting sqref="G104:L104 N104">
    <cfRule type="cellIs" dxfId="1440" priority="198" operator="equal">
      <formula>3</formula>
    </cfRule>
    <cfRule type="cellIs" dxfId="1439" priority="199" operator="equal">
      <formula>1</formula>
    </cfRule>
    <cfRule type="cellIs" dxfId="1438" priority="200" operator="equal">
      <formula>0</formula>
    </cfRule>
  </conditionalFormatting>
  <conditionalFormatting sqref="G109:L109 N109">
    <cfRule type="cellIs" dxfId="1437" priority="186" operator="equal">
      <formula>3</formula>
    </cfRule>
    <cfRule type="cellIs" dxfId="1436" priority="187" operator="equal">
      <formula>1</formula>
    </cfRule>
    <cfRule type="cellIs" dxfId="1435" priority="188" operator="equal">
      <formula>0</formula>
    </cfRule>
  </conditionalFormatting>
  <conditionalFormatting sqref="G114:L114 N114">
    <cfRule type="cellIs" dxfId="1434" priority="447" operator="equal">
      <formula>3</formula>
    </cfRule>
    <cfRule type="cellIs" dxfId="1433" priority="448" operator="equal">
      <formula>1</formula>
    </cfRule>
    <cfRule type="cellIs" dxfId="1432" priority="449" operator="equal">
      <formula>0</formula>
    </cfRule>
  </conditionalFormatting>
  <conditionalFormatting sqref="G115:L116 N115:N116">
    <cfRule type="cellIs" dxfId="1431" priority="635" operator="greaterThanOrEqual">
      <formula>200</formula>
    </cfRule>
  </conditionalFormatting>
  <conditionalFormatting sqref="G120:L120 N120">
    <cfRule type="cellIs" dxfId="1430" priority="189" operator="equal">
      <formula>3</formula>
    </cfRule>
    <cfRule type="cellIs" dxfId="1429" priority="190" operator="equal">
      <formula>1</formula>
    </cfRule>
    <cfRule type="cellIs" dxfId="1428" priority="191" operator="equal">
      <formula>0</formula>
    </cfRule>
  </conditionalFormatting>
  <conditionalFormatting sqref="G125:L125 N125">
    <cfRule type="cellIs" dxfId="1427" priority="183" operator="equal">
      <formula>3</formula>
    </cfRule>
    <cfRule type="cellIs" dxfId="1426" priority="184" operator="equal">
      <formula>1</formula>
    </cfRule>
    <cfRule type="cellIs" dxfId="1425" priority="185" operator="equal">
      <formula>0</formula>
    </cfRule>
  </conditionalFormatting>
  <conditionalFormatting sqref="G130:L130 N130">
    <cfRule type="cellIs" dxfId="1424" priority="195" operator="equal">
      <formula>3</formula>
    </cfRule>
    <cfRule type="cellIs" dxfId="1423" priority="196" operator="equal">
      <formula>1</formula>
    </cfRule>
    <cfRule type="cellIs" dxfId="1422" priority="197" operator="equal">
      <formula>0</formula>
    </cfRule>
  </conditionalFormatting>
  <conditionalFormatting sqref="G135:L135 N135">
    <cfRule type="cellIs" dxfId="1421" priority="192" operator="equal">
      <formula>3</formula>
    </cfRule>
    <cfRule type="cellIs" dxfId="1420" priority="193" operator="equal">
      <formula>1</formula>
    </cfRule>
    <cfRule type="cellIs" dxfId="1419" priority="194" operator="equal">
      <formula>0</formula>
    </cfRule>
  </conditionalFormatting>
  <conditionalFormatting sqref="G105:N106">
    <cfRule type="cellIs" dxfId="1418" priority="180" operator="between">
      <formula>1</formula>
      <formula>199</formula>
    </cfRule>
    <cfRule type="cellIs" dxfId="1417" priority="381" operator="greaterThanOrEqual">
      <formula>200</formula>
    </cfRule>
  </conditionalFormatting>
  <conditionalFormatting sqref="G110:N111">
    <cfRule type="cellIs" dxfId="1416" priority="339" operator="greaterThanOrEqual">
      <formula>200</formula>
    </cfRule>
    <cfRule type="cellIs" dxfId="1415" priority="341" operator="between">
      <formula>1</formula>
      <formula>199</formula>
    </cfRule>
  </conditionalFormatting>
  <conditionalFormatting sqref="G115:N116">
    <cfRule type="cellIs" dxfId="1414" priority="181" operator="between">
      <formula>1</formula>
      <formula>199</formula>
    </cfRule>
  </conditionalFormatting>
  <conditionalFormatting sqref="G121:N122">
    <cfRule type="cellIs" dxfId="1413" priority="347" operator="greaterThanOrEqual">
      <formula>200</formula>
    </cfRule>
    <cfRule type="cellIs" dxfId="1412" priority="349" operator="between">
      <formula>1</formula>
      <formula>199</formula>
    </cfRule>
  </conditionalFormatting>
  <conditionalFormatting sqref="G126:N127">
    <cfRule type="cellIs" dxfId="1411" priority="331" operator="greaterThanOrEqual">
      <formula>200</formula>
    </cfRule>
    <cfRule type="cellIs" dxfId="1410" priority="333" operator="between">
      <formula>1</formula>
      <formula>199</formula>
    </cfRule>
  </conditionalFormatting>
  <conditionalFormatting sqref="G131:N132">
    <cfRule type="cellIs" dxfId="1409" priority="178" operator="between">
      <formula>1</formula>
      <formula>199</formula>
    </cfRule>
    <cfRule type="cellIs" dxfId="1408" priority="179" operator="greaterThanOrEqual">
      <formula>200</formula>
    </cfRule>
  </conditionalFormatting>
  <conditionalFormatting sqref="G136:N137">
    <cfRule type="cellIs" dxfId="1407" priority="177" operator="between">
      <formula>1</formula>
      <formula>199</formula>
    </cfRule>
    <cfRule type="cellIs" dxfId="1406" priority="363" operator="greaterThanOrEqual">
      <formula>200</formula>
    </cfRule>
  </conditionalFormatting>
  <conditionalFormatting sqref="G56:O56 G68">
    <cfRule type="cellIs" dxfId="1405" priority="158" stopIfTrue="1" operator="between">
      <formula>200</formula>
      <formula>235</formula>
    </cfRule>
    <cfRule type="cellIs" dxfId="1404" priority="159" stopIfTrue="1" operator="greaterThanOrEqual">
      <formula>236</formula>
    </cfRule>
  </conditionalFormatting>
  <conditionalFormatting sqref="G70:O70">
    <cfRule type="cellIs" dxfId="1403" priority="645" stopIfTrue="1" operator="between">
      <formula>200</formula>
      <formula>235</formula>
    </cfRule>
    <cfRule type="cellIs" dxfId="1402" priority="646" stopIfTrue="1" operator="greaterThanOrEqual">
      <formula>236</formula>
    </cfRule>
  </conditionalFormatting>
  <conditionalFormatting sqref="G76:O76">
    <cfRule type="cellIs" dxfId="1401" priority="607" stopIfTrue="1" operator="between">
      <formula>200</formula>
      <formula>235</formula>
    </cfRule>
    <cfRule type="cellIs" dxfId="1400" priority="608" stopIfTrue="1" operator="greaterThanOrEqual">
      <formula>236</formula>
    </cfRule>
  </conditionalFormatting>
  <conditionalFormatting sqref="G78:O78">
    <cfRule type="cellIs" dxfId="1399" priority="604" stopIfTrue="1" operator="between">
      <formula>200</formula>
      <formula>235</formula>
    </cfRule>
    <cfRule type="cellIs" dxfId="1398" priority="605" stopIfTrue="1" operator="greaterThanOrEqual">
      <formula>236</formula>
    </cfRule>
  </conditionalFormatting>
  <conditionalFormatting sqref="H71:I71">
    <cfRule type="cellIs" dxfId="1397" priority="20" operator="equal">
      <formula>1</formula>
    </cfRule>
    <cfRule type="cellIs" dxfId="1396" priority="21" operator="equal">
      <formula>0</formula>
    </cfRule>
  </conditionalFormatting>
  <conditionalFormatting sqref="H74:I74">
    <cfRule type="cellIs" dxfId="1395" priority="11" operator="equal">
      <formula>1</formula>
    </cfRule>
    <cfRule type="cellIs" dxfId="1394" priority="12" operator="equal">
      <formula>0</formula>
    </cfRule>
  </conditionalFormatting>
  <conditionalFormatting sqref="H79:J79">
    <cfRule type="cellIs" dxfId="1393" priority="52" operator="equal">
      <formula>1</formula>
    </cfRule>
    <cfRule type="cellIs" dxfId="1392" priority="53" operator="equal">
      <formula>0</formula>
    </cfRule>
  </conditionalFormatting>
  <conditionalFormatting sqref="H82:J82">
    <cfRule type="cellIs" dxfId="1391" priority="47" operator="equal">
      <formula>1</formula>
    </cfRule>
    <cfRule type="cellIs" dxfId="1390" priority="49" operator="equal">
      <formula>0</formula>
    </cfRule>
  </conditionalFormatting>
  <conditionalFormatting sqref="H86:J86">
    <cfRule type="cellIs" dxfId="1389" priority="29" operator="equal">
      <formula>1</formula>
    </cfRule>
    <cfRule type="cellIs" dxfId="1388" priority="30" operator="equal">
      <formula>0</formula>
    </cfRule>
  </conditionalFormatting>
  <conditionalFormatting sqref="H89:J89">
    <cfRule type="cellIs" dxfId="1387" priority="24" operator="equal">
      <formula>1</formula>
    </cfRule>
    <cfRule type="cellIs" dxfId="1386" priority="26" operator="equal">
      <formula>0</formula>
    </cfRule>
  </conditionalFormatting>
  <conditionalFormatting sqref="H100:N100 G101">
    <cfRule type="cellIs" dxfId="1385" priority="176" operator="between">
      <formula>1</formula>
      <formula>199</formula>
    </cfRule>
  </conditionalFormatting>
  <conditionalFormatting sqref="H100:N100 G101:N101">
    <cfRule type="cellIs" dxfId="1384" priority="60" operator="greaterThanOrEqual">
      <formula>200</formula>
    </cfRule>
  </conditionalFormatting>
  <conditionalFormatting sqref="H101:N101">
    <cfRule type="cellIs" dxfId="1383" priority="59" operator="between">
      <formula>1</formula>
      <formula>199</formula>
    </cfRule>
  </conditionalFormatting>
  <conditionalFormatting sqref="I72">
    <cfRule type="cellIs" dxfId="1382" priority="18" operator="greaterThanOrEqual">
      <formula>200</formula>
    </cfRule>
    <cfRule type="cellIs" dxfId="1381" priority="19" operator="greaterThanOrEqual">
      <formula>1</formula>
    </cfRule>
  </conditionalFormatting>
  <conditionalFormatting sqref="K79:L90">
    <cfRule type="cellIs" dxfId="1380" priority="35" operator="greaterThanOrEqual">
      <formula>200</formula>
    </cfRule>
  </conditionalFormatting>
  <conditionalFormatting sqref="M192:M197 O192:P197">
    <cfRule type="cellIs" dxfId="1379" priority="79" operator="greaterThanOrEqual">
      <formula>200</formula>
    </cfRule>
  </conditionalFormatting>
  <conditionalFormatting sqref="M201:M203 O201:P203">
    <cfRule type="cellIs" dxfId="1378" priority="80" operator="greaterThanOrEqual">
      <formula>200</formula>
    </cfRule>
  </conditionalFormatting>
  <conditionalFormatting sqref="M207:M209 O207:P209">
    <cfRule type="cellIs" dxfId="1377" priority="81" operator="greaterThanOrEqual">
      <formula>200</formula>
    </cfRule>
  </conditionalFormatting>
  <conditionalFormatting sqref="M212:M213 O212:P213">
    <cfRule type="cellIs" dxfId="1376" priority="78" operator="greaterThanOrEqual">
      <formula>200</formula>
    </cfRule>
  </conditionalFormatting>
  <conditionalFormatting sqref="M73:O73">
    <cfRule type="cellIs" dxfId="1375" priority="13" operator="greaterThanOrEqual">
      <formula>200</formula>
    </cfRule>
  </conditionalFormatting>
  <conditionalFormatting sqref="M81:O81">
    <cfRule type="cellIs" dxfId="1374" priority="54" operator="greaterThanOrEqual">
      <formula>200</formula>
    </cfRule>
  </conditionalFormatting>
  <conditionalFormatting sqref="M88:O88">
    <cfRule type="cellIs" dxfId="1373" priority="42" operator="greaterThanOrEqual">
      <formula>200</formula>
    </cfRule>
  </conditionalFormatting>
  <conditionalFormatting sqref="N71:N72 N74:N75">
    <cfRule type="cellIs" dxfId="1372" priority="14" operator="lessThanOrEqual">
      <formula>1</formula>
    </cfRule>
    <cfRule type="cellIs" dxfId="1371" priority="15" operator="greaterThanOrEqual">
      <formula>2</formula>
    </cfRule>
  </conditionalFormatting>
  <conditionalFormatting sqref="N79:N80 N82:N83 N86:N87 N89:N90">
    <cfRule type="cellIs" dxfId="1370" priority="57" operator="lessThanOrEqual">
      <formula>1</formula>
    </cfRule>
    <cfRule type="cellIs" dxfId="1369" priority="58" operator="greaterThanOrEqual">
      <formula>2</formula>
    </cfRule>
  </conditionalFormatting>
  <conditionalFormatting sqref="N84:N85">
    <cfRule type="cellIs" dxfId="1368" priority="36" operator="greaterThanOrEqual">
      <formula>1200</formula>
    </cfRule>
  </conditionalFormatting>
  <conditionalFormatting sqref="N91">
    <cfRule type="cellIs" dxfId="1367" priority="622" operator="greaterThanOrEqual">
      <formula>1200</formula>
    </cfRule>
  </conditionalFormatting>
  <conditionalFormatting sqref="N118:N129">
    <cfRule type="cellIs" dxfId="1366" priority="85" operator="greaterThanOrEqual">
      <formula>1200</formula>
    </cfRule>
  </conditionalFormatting>
  <conditionalFormatting sqref="N129">
    <cfRule type="cellIs" dxfId="1365" priority="554" operator="greaterThanOrEqual">
      <formula>1000</formula>
    </cfRule>
  </conditionalFormatting>
  <conditionalFormatting sqref="N148 N151:N154 N156:N160 N162:N166 N168:N172 N174:N178 N180:N184 N186:N190 N192:N198 N200:N204 N206:N210 N212:N213">
    <cfRule type="cellIs" dxfId="1364" priority="76" operator="greaterThanOrEqual">
      <formula>1283</formula>
    </cfRule>
    <cfRule type="cellIs" dxfId="1363" priority="77" operator="between">
      <formula>1200</formula>
      <formula>1282</formula>
    </cfRule>
  </conditionalFormatting>
  <conditionalFormatting sqref="N216 N219:N222 N224:N228 N230:N234 N236:N240 N242:N246 N248:N250">
    <cfRule type="cellIs" dxfId="1362" priority="5" operator="greaterThanOrEqual">
      <formula>1283</formula>
    </cfRule>
    <cfRule type="cellIs" dxfId="1361" priority="6" operator="between">
      <formula>1200</formula>
      <formula>1282</formula>
    </cfRule>
  </conditionalFormatting>
  <conditionalFormatting sqref="P56">
    <cfRule type="cellIs" dxfId="1360" priority="157" stopIfTrue="1" operator="greaterThanOrEqual">
      <formula>200</formula>
    </cfRule>
  </conditionalFormatting>
  <conditionalFormatting sqref="P70">
    <cfRule type="cellIs" dxfId="1359" priority="644" stopIfTrue="1" operator="greaterThanOrEqual">
      <formula>200</formula>
    </cfRule>
  </conditionalFormatting>
  <conditionalFormatting sqref="P71">
    <cfRule type="cellIs" dxfId="1358" priority="23" operator="greaterThanOrEqual">
      <formula>200</formula>
    </cfRule>
  </conditionalFormatting>
  <conditionalFormatting sqref="P74">
    <cfRule type="cellIs" dxfId="1357" priority="22" operator="greaterThanOrEqual">
      <formula>200</formula>
    </cfRule>
  </conditionalFormatting>
  <conditionalFormatting sqref="P76">
    <cfRule type="cellIs" dxfId="1356" priority="606" stopIfTrue="1" operator="greaterThanOrEqual">
      <formula>200</formula>
    </cfRule>
  </conditionalFormatting>
  <conditionalFormatting sqref="P78">
    <cfRule type="cellIs" dxfId="1355" priority="603" stopIfTrue="1" operator="greaterThanOrEqual">
      <formula>200</formula>
    </cfRule>
  </conditionalFormatting>
  <conditionalFormatting sqref="P79">
    <cfRule type="cellIs" dxfId="1354" priority="56" operator="greaterThanOrEqual">
      <formula>200</formula>
    </cfRule>
  </conditionalFormatting>
  <conditionalFormatting sqref="P82">
    <cfRule type="cellIs" dxfId="1353" priority="55" operator="greaterThanOrEqual">
      <formula>200</formula>
    </cfRule>
  </conditionalFormatting>
  <conditionalFormatting sqref="P86">
    <cfRule type="cellIs" dxfId="1352" priority="44" operator="greaterThanOrEqual">
      <formula>200</formula>
    </cfRule>
  </conditionalFormatting>
  <conditionalFormatting sqref="P89">
    <cfRule type="cellIs" dxfId="1351" priority="43" operator="greaterThanOrEqual">
      <formula>200</formula>
    </cfRule>
  </conditionalFormatting>
  <conditionalFormatting sqref="P98:P99 P101:P104 P111:P113">
    <cfRule type="cellIs" dxfId="1350" priority="86" operator="greaterThanOrEqual">
      <formula>1000</formula>
    </cfRule>
  </conditionalFormatting>
  <conditionalFormatting sqref="P128">
    <cfRule type="cellIs" dxfId="1349" priority="521" operator="greaterThanOrEqual">
      <formula>1000</formula>
    </cfRule>
  </conditionalFormatting>
  <conditionalFormatting sqref="P151:P153">
    <cfRule type="cellIs" dxfId="1348" priority="82" operator="greaterThanOrEqual">
      <formula>200</formula>
    </cfRule>
  </conditionalFormatting>
  <conditionalFormatting sqref="P156:P159">
    <cfRule type="cellIs" dxfId="1347" priority="73" operator="greaterThanOrEqual">
      <formula>200</formula>
    </cfRule>
  </conditionalFormatting>
  <conditionalFormatting sqref="P168:P171">
    <cfRule type="cellIs" dxfId="1346" priority="71" operator="greaterThanOrEqual">
      <formula>200</formula>
    </cfRule>
  </conditionalFormatting>
  <conditionalFormatting sqref="P174:P177">
    <cfRule type="cellIs" dxfId="1345" priority="70" operator="greaterThanOrEqual">
      <formula>200</formula>
    </cfRule>
  </conditionalFormatting>
  <conditionalFormatting sqref="P180">
    <cfRule type="cellIs" dxfId="1344" priority="83" operator="greaterThanOrEqual">
      <formula>200</formula>
    </cfRule>
  </conditionalFormatting>
  <conditionalFormatting sqref="P186:P187">
    <cfRule type="cellIs" dxfId="1343" priority="68" operator="greaterThanOrEqual">
      <formula>200</formula>
    </cfRule>
  </conditionalFormatting>
  <conditionalFormatting sqref="P200:P203">
    <cfRule type="cellIs" dxfId="1342" priority="66" operator="greaterThanOrEqual">
      <formula>200</formula>
    </cfRule>
  </conditionalFormatting>
  <conditionalFormatting sqref="P206:P209">
    <cfRule type="cellIs" dxfId="1341" priority="65" operator="greaterThanOrEqual">
      <formula>200</formula>
    </cfRule>
  </conditionalFormatting>
  <conditionalFormatting sqref="P219:P221">
    <cfRule type="cellIs" dxfId="1340" priority="8" operator="greaterThanOrEqual">
      <formula>200</formula>
    </cfRule>
  </conditionalFormatting>
  <conditionalFormatting sqref="P224:P227">
    <cfRule type="cellIs" dxfId="1339" priority="4" operator="greaterThanOrEqual">
      <formula>200</formula>
    </cfRule>
  </conditionalFormatting>
  <conditionalFormatting sqref="P231:P233">
    <cfRule type="cellIs" dxfId="1338" priority="10" operator="greaterThanOrEqual">
      <formula>200</formula>
    </cfRule>
  </conditionalFormatting>
  <conditionalFormatting sqref="P236:P239">
    <cfRule type="cellIs" dxfId="1337" priority="3" operator="greaterThanOrEqual">
      <formula>200</formula>
    </cfRule>
  </conditionalFormatting>
  <conditionalFormatting sqref="P242:P245">
    <cfRule type="cellIs" dxfId="1336" priority="2" operator="greaterThanOrEqual">
      <formula>200</formula>
    </cfRule>
  </conditionalFormatting>
  <conditionalFormatting sqref="P248">
    <cfRule type="cellIs" dxfId="1335" priority="9" operator="greaterThanOrEqual">
      <formula>200</formula>
    </cfRule>
  </conditionalFormatting>
  <conditionalFormatting sqref="Q92">
    <cfRule type="cellIs" dxfId="1334" priority="647" operator="equal">
      <formula>1</formula>
    </cfRule>
  </conditionalFormatting>
  <conditionalFormatting sqref="Q140">
    <cfRule type="cellIs" dxfId="1333" priority="641" operator="equal">
      <formula>1</formula>
    </cfRule>
  </conditionalFormatting>
  <printOptions horizontalCentered="1"/>
  <pageMargins left="0" right="0" top="0.19685039370078741" bottom="0.19685039370078741" header="0" footer="0.11811023622047245"/>
  <pageSetup scale="55" orientation="portrait" r:id="rId1"/>
  <headerFooter alignWithMargins="0">
    <oddFooter>&amp;L&amp;"-,Gras italique"&amp;18 25  ème  DEAFLYMICS GAMES&amp;R&amp;"-,Gras italique"&amp;16NOVEMBRE   2025</oddFooter>
  </headerFooter>
  <rowBreaks count="3" manualBreakCount="3">
    <brk id="48" max="16383" man="1"/>
    <brk id="91" max="16383" man="1"/>
    <brk id="139"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5EC17-7518-4C31-A1F3-B1898F9F9511}">
  <sheetPr>
    <tabColor rgb="FFFFC000"/>
  </sheetPr>
  <dimension ref="A1:V302"/>
  <sheetViews>
    <sheetView topLeftCell="A11" zoomScaleNormal="100" workbookViewId="0">
      <selection activeCell="S58" sqref="S58"/>
    </sheetView>
  </sheetViews>
  <sheetFormatPr baseColWidth="10" defaultColWidth="11.5703125" defaultRowHeight="21" x14ac:dyDescent="0.35"/>
  <cols>
    <col min="1" max="1" width="12.28515625" style="169" customWidth="1"/>
    <col min="2" max="2" width="10.7109375" style="28" customWidth="1"/>
    <col min="3" max="3" width="13.7109375" style="6" customWidth="1"/>
    <col min="4" max="4" width="20.7109375" style="6" customWidth="1"/>
    <col min="5" max="5" width="23.7109375" style="28" customWidth="1"/>
    <col min="6" max="6" width="1.28515625" style="6" customWidth="1"/>
    <col min="7" max="11" width="12.7109375" style="6" customWidth="1"/>
    <col min="12" max="12" width="11.7109375" style="6" customWidth="1"/>
    <col min="13" max="13" width="1.7109375" style="6" customWidth="1"/>
    <col min="14" max="14" width="13.85546875" style="6" customWidth="1"/>
    <col min="15" max="15" width="1.7109375" style="6" customWidth="1"/>
    <col min="16" max="16" width="11.7109375" style="6" customWidth="1"/>
    <col min="17" max="17" width="9.7109375" style="49" customWidth="1"/>
    <col min="18" max="18" width="1.7109375" style="6" customWidth="1"/>
    <col min="19" max="19" width="11.5703125" style="6"/>
    <col min="20" max="20" width="11.28515625" style="6" customWidth="1"/>
    <col min="21" max="16384" width="11.5703125" style="6"/>
  </cols>
  <sheetData>
    <row r="1" spans="1:22" s="40" customFormat="1" ht="75" customHeight="1" x14ac:dyDescent="0.2">
      <c r="A1" s="170"/>
      <c r="B1" s="931"/>
      <c r="C1" s="931"/>
      <c r="D1" s="931"/>
      <c r="E1" s="931"/>
      <c r="F1" s="931"/>
      <c r="G1" s="931"/>
      <c r="H1" s="931"/>
      <c r="I1" s="931"/>
      <c r="J1" s="931"/>
      <c r="K1" s="931"/>
      <c r="L1" s="931"/>
      <c r="M1" s="931"/>
      <c r="N1" s="931"/>
      <c r="O1" s="931"/>
      <c r="P1" s="931"/>
      <c r="Q1" s="931"/>
    </row>
    <row r="2" spans="1:22" s="40" customFormat="1" ht="33" customHeight="1" x14ac:dyDescent="0.35">
      <c r="A2" s="170"/>
      <c r="B2" s="41"/>
      <c r="C2" s="43"/>
      <c r="D2" s="43"/>
      <c r="E2" s="42"/>
      <c r="F2" s="43"/>
      <c r="G2" s="43"/>
      <c r="H2" s="43"/>
      <c r="I2" s="43"/>
      <c r="J2" s="43"/>
      <c r="K2" s="43"/>
      <c r="L2" s="43"/>
      <c r="M2" s="44"/>
      <c r="N2" s="43"/>
      <c r="O2" s="45"/>
      <c r="P2" s="99"/>
      <c r="Q2" s="48"/>
    </row>
    <row r="3" spans="1:22" s="40" customFormat="1" ht="21" customHeight="1" x14ac:dyDescent="0.2">
      <c r="A3" s="170"/>
      <c r="B3" s="1078" t="s">
        <v>80</v>
      </c>
      <c r="C3" s="1078"/>
      <c r="D3" s="1078"/>
      <c r="E3" s="1078"/>
      <c r="F3" s="1078"/>
      <c r="G3" s="1078"/>
      <c r="H3" s="1078"/>
      <c r="I3" s="1078"/>
      <c r="J3" s="1078"/>
      <c r="K3" s="1078"/>
      <c r="L3" s="1078"/>
      <c r="M3" s="1078"/>
      <c r="N3" s="1078"/>
      <c r="O3" s="1078"/>
      <c r="P3" s="1078"/>
      <c r="Q3" s="1078"/>
    </row>
    <row r="4" spans="1:22" s="40" customFormat="1" ht="21" customHeight="1" x14ac:dyDescent="0.2">
      <c r="A4" s="170"/>
      <c r="B4" s="1078"/>
      <c r="C4" s="1078"/>
      <c r="D4" s="1078"/>
      <c r="E4" s="1078"/>
      <c r="F4" s="1078"/>
      <c r="G4" s="1078"/>
      <c r="H4" s="1078"/>
      <c r="I4" s="1078"/>
      <c r="J4" s="1078"/>
      <c r="K4" s="1078"/>
      <c r="L4" s="1078"/>
      <c r="M4" s="1078"/>
      <c r="N4" s="1078"/>
      <c r="O4" s="1078"/>
      <c r="P4" s="1078"/>
      <c r="Q4" s="1078"/>
    </row>
    <row r="5" spans="1:22" s="40" customFormat="1" ht="21" customHeight="1" x14ac:dyDescent="0.2">
      <c r="A5" s="170"/>
      <c r="B5" s="1078"/>
      <c r="C5" s="1078"/>
      <c r="D5" s="1078"/>
      <c r="E5" s="1078"/>
      <c r="F5" s="1078"/>
      <c r="G5" s="1078"/>
      <c r="H5" s="1078"/>
      <c r="I5" s="1078"/>
      <c r="J5" s="1078"/>
      <c r="K5" s="1078"/>
      <c r="L5" s="1078"/>
      <c r="M5" s="1078"/>
      <c r="N5" s="1078"/>
      <c r="O5" s="1078"/>
      <c r="P5" s="1078"/>
      <c r="Q5" s="1078"/>
    </row>
    <row r="6" spans="1:22" s="40" customFormat="1" ht="21" customHeight="1" x14ac:dyDescent="0.2">
      <c r="A6" s="170"/>
      <c r="B6" s="1078"/>
      <c r="C6" s="1078"/>
      <c r="D6" s="1078"/>
      <c r="E6" s="1078"/>
      <c r="F6" s="1078"/>
      <c r="G6" s="1078"/>
      <c r="H6" s="1078"/>
      <c r="I6" s="1078"/>
      <c r="J6" s="1078"/>
      <c r="K6" s="1078"/>
      <c r="L6" s="1078"/>
      <c r="M6" s="1078"/>
      <c r="N6" s="1078"/>
      <c r="O6" s="1078"/>
      <c r="P6" s="1078"/>
      <c r="Q6" s="1078"/>
    </row>
    <row r="7" spans="1:22" s="40" customFormat="1" ht="21" customHeight="1" x14ac:dyDescent="0.35">
      <c r="A7" s="170"/>
      <c r="B7" s="41"/>
      <c r="C7" s="43"/>
      <c r="D7" s="43"/>
      <c r="E7" s="42"/>
      <c r="F7" s="43"/>
      <c r="G7" s="43"/>
      <c r="H7" s="43"/>
      <c r="I7" s="43"/>
      <c r="J7" s="43"/>
      <c r="K7" s="43"/>
      <c r="L7" s="43"/>
      <c r="M7" s="44"/>
      <c r="N7" s="43"/>
      <c r="O7" s="45"/>
      <c r="P7" s="99"/>
      <c r="Q7" s="48"/>
    </row>
    <row r="8" spans="1:22" s="15" customFormat="1" ht="18" customHeight="1" x14ac:dyDescent="0.25">
      <c r="A8" s="171"/>
      <c r="B8" s="1079" t="s">
        <v>15</v>
      </c>
      <c r="C8" s="1079"/>
      <c r="D8" s="1079"/>
      <c r="E8" s="1079"/>
      <c r="F8" s="1079"/>
      <c r="G8" s="1079"/>
      <c r="H8" s="1079"/>
      <c r="I8" s="1079"/>
      <c r="J8" s="1079"/>
      <c r="K8" s="1079"/>
      <c r="L8" s="1079"/>
      <c r="M8" s="1079"/>
      <c r="N8" s="1079"/>
      <c r="O8" s="1079"/>
      <c r="P8" s="1079"/>
      <c r="Q8" s="1079"/>
    </row>
    <row r="9" spans="1:22" s="15" customFormat="1" ht="18" customHeight="1" x14ac:dyDescent="0.25">
      <c r="A9" s="171"/>
      <c r="B9" s="1079"/>
      <c r="C9" s="1079"/>
      <c r="D9" s="1079"/>
      <c r="E9" s="1079"/>
      <c r="F9" s="1079"/>
      <c r="G9" s="1079"/>
      <c r="H9" s="1079"/>
      <c r="I9" s="1079"/>
      <c r="J9" s="1079"/>
      <c r="K9" s="1079"/>
      <c r="L9" s="1079"/>
      <c r="M9" s="1079"/>
      <c r="N9" s="1079"/>
      <c r="O9" s="1079"/>
      <c r="P9" s="1079"/>
      <c r="Q9" s="1079"/>
    </row>
    <row r="10" spans="1:22" s="15" customFormat="1" ht="18" customHeight="1" x14ac:dyDescent="0.25">
      <c r="A10" s="171"/>
      <c r="B10" s="1079"/>
      <c r="C10" s="1079"/>
      <c r="D10" s="1079"/>
      <c r="E10" s="1079"/>
      <c r="F10" s="1079"/>
      <c r="G10" s="1079"/>
      <c r="H10" s="1079"/>
      <c r="I10" s="1079"/>
      <c r="J10" s="1079"/>
      <c r="K10" s="1079"/>
      <c r="L10" s="1079"/>
      <c r="M10" s="1079"/>
      <c r="N10" s="1079"/>
      <c r="O10" s="1079"/>
      <c r="P10" s="1079"/>
      <c r="Q10" s="1079"/>
    </row>
    <row r="11" spans="1:22" s="111" customFormat="1" ht="30" customHeight="1" x14ac:dyDescent="0.25">
      <c r="B11" s="124"/>
      <c r="C11" s="124"/>
      <c r="D11" s="124"/>
      <c r="E11" s="124"/>
      <c r="F11" s="124"/>
      <c r="G11" s="124"/>
      <c r="H11" s="124"/>
      <c r="I11" s="10"/>
      <c r="J11" s="10"/>
      <c r="K11" s="19"/>
      <c r="M11" s="12"/>
      <c r="V11"/>
    </row>
    <row r="12" spans="1:22" s="111" customFormat="1" ht="30" customHeight="1" x14ac:dyDescent="0.25">
      <c r="B12" s="124"/>
      <c r="C12" s="124"/>
      <c r="D12" s="124"/>
      <c r="E12" s="124"/>
      <c r="F12" s="124"/>
      <c r="G12" s="124"/>
      <c r="H12" s="124"/>
      <c r="I12" s="10"/>
      <c r="J12" s="10"/>
      <c r="K12" s="19"/>
      <c r="M12" s="12"/>
    </row>
    <row r="13" spans="1:22" s="111" customFormat="1" ht="30" customHeight="1" x14ac:dyDescent="0.25">
      <c r="B13" s="124"/>
      <c r="C13" s="124"/>
      <c r="D13" s="124"/>
      <c r="E13" s="124"/>
      <c r="F13" s="124"/>
      <c r="G13" s="124"/>
      <c r="H13" s="124"/>
      <c r="I13" s="10"/>
      <c r="J13" s="10"/>
      <c r="K13" s="27"/>
      <c r="M13" s="12"/>
    </row>
    <row r="14" spans="1:22" s="111" customFormat="1" ht="30" customHeight="1" x14ac:dyDescent="0.25">
      <c r="B14" s="124"/>
      <c r="C14" s="124"/>
      <c r="D14" s="124"/>
      <c r="E14" s="124"/>
      <c r="F14" s="124"/>
      <c r="G14" s="124"/>
      <c r="H14" s="124"/>
      <c r="I14" s="10"/>
      <c r="J14" s="10"/>
      <c r="K14" s="19"/>
      <c r="M14" s="12"/>
    </row>
    <row r="15" spans="1:22" s="111" customFormat="1" ht="30" customHeight="1" x14ac:dyDescent="0.25">
      <c r="B15" s="124"/>
      <c r="C15" s="124"/>
      <c r="D15" s="124"/>
      <c r="E15" s="124"/>
      <c r="F15" s="124"/>
      <c r="G15" s="124"/>
      <c r="H15" s="124"/>
      <c r="I15" s="10"/>
      <c r="J15" s="10"/>
      <c r="M15" s="12"/>
    </row>
    <row r="16" spans="1:22" s="111" customFormat="1" ht="30" customHeight="1" x14ac:dyDescent="0.25">
      <c r="B16" s="124"/>
      <c r="C16" s="124"/>
      <c r="D16" s="124"/>
      <c r="E16" s="124"/>
      <c r="F16" s="124"/>
      <c r="G16" s="124"/>
      <c r="H16" s="124"/>
      <c r="I16" s="10"/>
      <c r="J16" s="10"/>
      <c r="K16" s="19"/>
      <c r="M16" s="12"/>
      <c r="O16"/>
    </row>
    <row r="17" spans="2:15" s="111" customFormat="1" ht="30" customHeight="1" x14ac:dyDescent="0.25">
      <c r="B17" s="124"/>
      <c r="C17" s="124"/>
      <c r="D17" s="124"/>
      <c r="E17" s="124"/>
      <c r="F17" s="124"/>
      <c r="G17" s="124"/>
      <c r="H17" s="124"/>
      <c r="I17" s="10"/>
      <c r="J17" s="10"/>
      <c r="K17" s="19"/>
      <c r="M17" s="12"/>
    </row>
    <row r="18" spans="2:15" s="111" customFormat="1" ht="30" customHeight="1" x14ac:dyDescent="0.25">
      <c r="B18" s="124"/>
      <c r="C18" s="124"/>
      <c r="D18" s="124"/>
      <c r="E18" s="124"/>
      <c r="F18" s="124"/>
      <c r="G18" s="124"/>
      <c r="H18" s="124"/>
      <c r="I18" s="10"/>
      <c r="J18" s="10"/>
      <c r="K18" s="27"/>
      <c r="M18" s="12"/>
      <c r="N18"/>
    </row>
    <row r="19" spans="2:15" s="111" customFormat="1" ht="30" customHeight="1" x14ac:dyDescent="0.25">
      <c r="B19" s="124"/>
      <c r="C19" s="124"/>
      <c r="D19" s="124"/>
      <c r="E19" s="124"/>
      <c r="F19" s="124"/>
      <c r="G19" s="124"/>
      <c r="H19" s="124"/>
      <c r="I19" s="10"/>
      <c r="J19" s="10"/>
      <c r="K19" s="19"/>
      <c r="M19" s="12"/>
    </row>
    <row r="20" spans="2:15" s="111" customFormat="1" ht="30" customHeight="1" x14ac:dyDescent="0.25">
      <c r="B20" s="124"/>
      <c r="C20" s="124"/>
      <c r="D20" s="124"/>
      <c r="E20" s="124"/>
      <c r="F20" s="124"/>
      <c r="G20" s="124"/>
      <c r="H20" s="124"/>
      <c r="I20" s="10"/>
      <c r="J20" s="10"/>
      <c r="K20" s="19"/>
      <c r="M20" s="12"/>
    </row>
    <row r="21" spans="2:15" s="111" customFormat="1" ht="30" customHeight="1" x14ac:dyDescent="0.25">
      <c r="B21" s="124"/>
      <c r="C21"/>
      <c r="D21"/>
      <c r="E21"/>
      <c r="F21" s="124"/>
      <c r="G21" s="124"/>
      <c r="H21" s="124"/>
      <c r="I21"/>
      <c r="J21" s="10"/>
      <c r="K21" s="19"/>
      <c r="M21" s="12"/>
    </row>
    <row r="22" spans="2:15" s="111" customFormat="1" ht="30" customHeight="1" x14ac:dyDescent="0.25">
      <c r="B22"/>
      <c r="C22" s="124"/>
      <c r="D22" s="124"/>
      <c r="E22" s="124"/>
      <c r="F22" s="124"/>
      <c r="G22" s="124"/>
      <c r="H22" s="124"/>
      <c r="I22" s="10"/>
      <c r="J22" s="10"/>
      <c r="K22" s="19"/>
      <c r="M22" s="12"/>
    </row>
    <row r="23" spans="2:15" s="111" customFormat="1" ht="30" customHeight="1" x14ac:dyDescent="0.25">
      <c r="B23" s="124"/>
      <c r="C23" s="124"/>
      <c r="D23" s="124"/>
      <c r="E23" s="124"/>
      <c r="F23" s="124"/>
      <c r="G23" s="124"/>
      <c r="H23" s="124"/>
      <c r="I23" s="10"/>
      <c r="J23" s="10"/>
      <c r="K23" s="19"/>
      <c r="M23" s="12"/>
      <c r="O23"/>
    </row>
    <row r="24" spans="2:15" s="111" customFormat="1" ht="30" customHeight="1" x14ac:dyDescent="0.25">
      <c r="B24"/>
      <c r="C24" s="127"/>
      <c r="D24" s="127"/>
      <c r="E24" s="127"/>
      <c r="F24" s="127"/>
      <c r="G24" s="127"/>
      <c r="H24" s="127"/>
      <c r="I24" s="127"/>
      <c r="J24" s="127"/>
      <c r="K24" s="127"/>
      <c r="L24" s="127"/>
      <c r="M24" s="12"/>
    </row>
    <row r="25" spans="2:15" s="111" customFormat="1" ht="30" customHeight="1" x14ac:dyDescent="0.25">
      <c r="B25"/>
      <c r="C25" s="127"/>
      <c r="D25" s="127"/>
      <c r="E25" s="127"/>
      <c r="F25" s="127"/>
      <c r="G25" s="127"/>
      <c r="H25" s="127"/>
      <c r="I25" s="127"/>
      <c r="J25" s="127"/>
      <c r="K25" s="127"/>
      <c r="L25" s="127"/>
      <c r="M25" s="12"/>
    </row>
    <row r="26" spans="2:15" s="111" customFormat="1" ht="30" customHeight="1" x14ac:dyDescent="0.25">
      <c r="C26" s="127"/>
      <c r="D26" s="127"/>
      <c r="E26" s="127"/>
      <c r="F26" s="127"/>
      <c r="G26" s="127"/>
      <c r="H26" s="127"/>
      <c r="I26" s="127"/>
      <c r="J26" s="127"/>
      <c r="K26" s="127"/>
      <c r="L26" s="127"/>
      <c r="M26" s="12"/>
    </row>
    <row r="27" spans="2:15" s="111" customFormat="1" ht="30" customHeight="1" x14ac:dyDescent="0.25">
      <c r="B27" s="127"/>
      <c r="C27" s="127"/>
      <c r="D27" s="127"/>
      <c r="E27" s="127"/>
      <c r="F27" s="127"/>
      <c r="G27" s="127"/>
      <c r="H27" s="127"/>
      <c r="I27" s="127"/>
      <c r="J27" s="127"/>
      <c r="K27" s="127"/>
      <c r="L27" s="127"/>
      <c r="M27" s="12"/>
    </row>
    <row r="28" spans="2:15" s="111" customFormat="1" ht="30" customHeight="1" x14ac:dyDescent="0.25">
      <c r="B28" s="127"/>
      <c r="C28" s="127"/>
      <c r="D28" s="127"/>
      <c r="E28" s="127"/>
      <c r="F28" s="127"/>
      <c r="G28" s="127"/>
      <c r="H28" s="127"/>
      <c r="I28" s="127"/>
      <c r="J28" s="127"/>
      <c r="K28" s="127"/>
      <c r="L28" s="127"/>
      <c r="M28" s="12"/>
    </row>
    <row r="29" spans="2:15" s="111" customFormat="1" ht="30" customHeight="1" x14ac:dyDescent="0.25">
      <c r="B29" s="127"/>
      <c r="C29"/>
      <c r="D29"/>
      <c r="E29"/>
      <c r="F29" s="127"/>
      <c r="G29" s="127"/>
      <c r="H29" s="127"/>
      <c r="I29" s="127"/>
      <c r="J29" s="127"/>
      <c r="K29" s="127"/>
      <c r="L29" s="127"/>
      <c r="M29" s="12"/>
    </row>
    <row r="30" spans="2:15" s="111" customFormat="1" ht="30" customHeight="1" x14ac:dyDescent="0.25">
      <c r="B30" s="127"/>
      <c r="C30" s="127"/>
      <c r="D30" s="127"/>
      <c r="E30" s="127"/>
      <c r="F30" s="127"/>
      <c r="G30" s="127"/>
      <c r="H30" s="127"/>
      <c r="I30" s="127"/>
      <c r="J30" s="127"/>
      <c r="K30" s="127"/>
      <c r="L30" s="127"/>
      <c r="M30" s="12"/>
    </row>
    <row r="31" spans="2:15" s="111" customFormat="1" ht="30" customHeight="1" x14ac:dyDescent="0.25">
      <c r="B31" s="127"/>
      <c r="C31" s="127"/>
      <c r="D31" s="127"/>
      <c r="E31" s="127"/>
      <c r="F31" s="127"/>
      <c r="G31"/>
      <c r="H31" s="127"/>
      <c r="I31" s="127"/>
      <c r="J31" s="127"/>
      <c r="K31" s="127"/>
      <c r="L31" s="127"/>
      <c r="M31" s="12"/>
    </row>
    <row r="32" spans="2:15" s="111" customFormat="1" ht="30" customHeight="1" x14ac:dyDescent="0.25">
      <c r="B32" s="127"/>
      <c r="C32" s="127"/>
      <c r="D32" s="127"/>
      <c r="E32" s="127"/>
      <c r="F32" s="127"/>
      <c r="G32" s="127"/>
      <c r="H32" s="127"/>
      <c r="I32" s="127"/>
      <c r="J32" s="127"/>
      <c r="K32" s="127"/>
      <c r="L32" s="127"/>
      <c r="M32" s="12"/>
    </row>
    <row r="33" spans="1:19" s="111" customFormat="1" ht="30" customHeight="1" x14ac:dyDescent="0.25">
      <c r="B33" s="127"/>
      <c r="C33" s="127"/>
      <c r="D33" s="127"/>
      <c r="E33" s="127"/>
      <c r="F33" s="127"/>
      <c r="G33" s="127"/>
      <c r="H33" s="127"/>
      <c r="I33" s="127"/>
      <c r="J33" s="127"/>
      <c r="K33" s="127"/>
      <c r="L33" s="127"/>
      <c r="M33" s="12"/>
    </row>
    <row r="34" spans="1:19" s="111" customFormat="1" ht="30" customHeight="1" x14ac:dyDescent="0.25">
      <c r="B34" s="127"/>
      <c r="C34" s="127"/>
      <c r="D34" s="127"/>
      <c r="E34" s="127"/>
      <c r="F34" s="127"/>
      <c r="G34" s="127"/>
      <c r="H34" s="127"/>
      <c r="I34" s="127"/>
      <c r="J34" s="127"/>
      <c r="K34" s="127"/>
      <c r="L34" s="127"/>
      <c r="M34" s="12"/>
    </row>
    <row r="35" spans="1:19" s="111" customFormat="1" ht="30" customHeight="1" x14ac:dyDescent="0.25">
      <c r="B35" s="127"/>
      <c r="C35" s="127"/>
      <c r="D35" s="127"/>
      <c r="E35" s="127"/>
      <c r="F35" s="127"/>
      <c r="G35" s="127"/>
      <c r="H35" s="127"/>
      <c r="I35" s="127"/>
      <c r="J35" s="127"/>
      <c r="K35" s="127"/>
      <c r="L35" s="127"/>
      <c r="M35" s="12"/>
    </row>
    <row r="36" spans="1:19" s="111" customFormat="1" ht="30" customHeight="1" x14ac:dyDescent="0.25">
      <c r="B36" s="127"/>
      <c r="C36" s="127"/>
      <c r="D36" s="127"/>
      <c r="E36" s="127"/>
      <c r="F36" s="127"/>
      <c r="G36" s="127"/>
      <c r="H36" s="127"/>
      <c r="I36"/>
      <c r="J36" s="127"/>
      <c r="K36" s="127"/>
      <c r="L36" s="127"/>
      <c r="M36" s="12"/>
    </row>
    <row r="37" spans="1:19" s="111" customFormat="1" ht="30" customHeight="1" x14ac:dyDescent="0.25">
      <c r="B37" s="127"/>
      <c r="C37" s="127"/>
      <c r="D37" s="127"/>
      <c r="E37" s="127"/>
      <c r="F37" s="127"/>
      <c r="G37" s="127"/>
      <c r="H37" s="127"/>
      <c r="I37"/>
      <c r="J37" s="127"/>
      <c r="K37" s="127"/>
      <c r="L37" s="127"/>
      <c r="M37" s="12"/>
    </row>
    <row r="38" spans="1:19" s="111" customFormat="1" ht="30" customHeight="1" x14ac:dyDescent="0.25">
      <c r="B38" s="127"/>
      <c r="C38" s="127"/>
      <c r="D38" s="127"/>
      <c r="E38" s="127"/>
      <c r="F38" s="127"/>
      <c r="G38" s="127"/>
      <c r="H38" s="127"/>
      <c r="I38" s="127"/>
      <c r="J38" s="958"/>
      <c r="K38" s="958"/>
      <c r="L38" s="958"/>
      <c r="M38" s="958"/>
      <c r="N38" s="958"/>
      <c r="O38" s="958"/>
      <c r="P38" s="958"/>
      <c r="Q38" s="958"/>
    </row>
    <row r="39" spans="1:19" s="111" customFormat="1" ht="30" customHeight="1" x14ac:dyDescent="0.25">
      <c r="B39" s="127"/>
      <c r="C39" s="127"/>
      <c r="D39" s="127"/>
      <c r="E39" s="127"/>
      <c r="F39" s="127"/>
      <c r="G39" s="127"/>
      <c r="H39" s="127"/>
      <c r="I39" s="127"/>
      <c r="J39" s="958"/>
      <c r="K39" s="958"/>
      <c r="L39" s="958"/>
      <c r="M39" s="958"/>
      <c r="N39" s="958"/>
      <c r="O39" s="958"/>
      <c r="P39" s="958"/>
      <c r="Q39" s="958"/>
    </row>
    <row r="40" spans="1:19" s="111" customFormat="1" ht="30" customHeight="1" x14ac:dyDescent="0.25">
      <c r="B40" s="127"/>
      <c r="C40" s="127"/>
      <c r="D40" s="127"/>
      <c r="E40" s="127"/>
      <c r="F40" s="127"/>
      <c r="G40" s="127"/>
      <c r="H40" s="127"/>
      <c r="I40" s="127"/>
      <c r="J40" s="127"/>
      <c r="K40" s="127"/>
      <c r="L40" s="127"/>
      <c r="M40" s="12"/>
    </row>
    <row r="41" spans="1:19" s="111" customFormat="1" ht="30" customHeight="1" x14ac:dyDescent="0.25">
      <c r="B41" s="127"/>
      <c r="C41" s="127"/>
      <c r="D41" s="127"/>
      <c r="E41" s="127"/>
      <c r="F41" s="127"/>
      <c r="G41" s="127"/>
      <c r="H41" s="127"/>
      <c r="I41" s="127"/>
      <c r="J41" s="127"/>
      <c r="K41" s="127"/>
      <c r="L41" s="127"/>
      <c r="M41" s="12"/>
    </row>
    <row r="42" spans="1:19" s="111" customFormat="1" ht="30" customHeight="1" x14ac:dyDescent="0.45">
      <c r="B42" s="952" t="s">
        <v>555</v>
      </c>
      <c r="C42" s="952"/>
      <c r="D42" s="952"/>
      <c r="E42" s="950" t="s">
        <v>557</v>
      </c>
      <c r="F42" s="950"/>
      <c r="G42" s="950"/>
      <c r="H42" s="950"/>
      <c r="I42" s="951" t="s">
        <v>556</v>
      </c>
      <c r="J42" s="951"/>
      <c r="K42" s="951"/>
      <c r="L42" s="951"/>
      <c r="M42" s="1102" t="s">
        <v>554</v>
      </c>
      <c r="N42" s="1102"/>
      <c r="O42" s="1102"/>
      <c r="P42" s="1102"/>
      <c r="Q42" s="1102"/>
      <c r="R42" s="732"/>
    </row>
    <row r="43" spans="1:19" s="111" customFormat="1" ht="30" customHeight="1" x14ac:dyDescent="0.45">
      <c r="B43" s="952"/>
      <c r="C43" s="952"/>
      <c r="D43" s="952"/>
      <c r="E43" s="950"/>
      <c r="F43" s="950"/>
      <c r="G43" s="950"/>
      <c r="H43" s="950"/>
      <c r="I43" s="951"/>
      <c r="J43" s="951"/>
      <c r="K43" s="951"/>
      <c r="L43" s="951"/>
      <c r="M43" s="1102"/>
      <c r="N43" s="1102"/>
      <c r="O43" s="1102"/>
      <c r="P43" s="1102"/>
      <c r="Q43" s="1102"/>
      <c r="R43" s="732"/>
    </row>
    <row r="44" spans="1:19" s="111" customFormat="1" ht="30" customHeight="1" x14ac:dyDescent="0.45">
      <c r="A44" s="168"/>
      <c r="B44" s="952"/>
      <c r="C44" s="952"/>
      <c r="D44" s="952"/>
      <c r="E44" s="950"/>
      <c r="F44" s="950"/>
      <c r="G44" s="950"/>
      <c r="H44" s="950"/>
      <c r="I44" s="951"/>
      <c r="J44" s="951"/>
      <c r="K44" s="951"/>
      <c r="L44" s="951"/>
      <c r="M44" s="1102"/>
      <c r="N44" s="1102"/>
      <c r="O44" s="1102"/>
      <c r="P44" s="1102"/>
      <c r="Q44" s="1102"/>
      <c r="R44" s="732"/>
      <c r="S44" s="702"/>
    </row>
    <row r="45" spans="1:19" s="111" customFormat="1" ht="30" customHeight="1" x14ac:dyDescent="0.45">
      <c r="A45" s="168"/>
      <c r="B45" s="952"/>
      <c r="C45" s="952"/>
      <c r="D45" s="952"/>
      <c r="E45" s="950"/>
      <c r="F45" s="950"/>
      <c r="G45" s="950"/>
      <c r="H45" s="950"/>
      <c r="I45" s="951"/>
      <c r="J45" s="951"/>
      <c r="K45" s="951"/>
      <c r="L45" s="951"/>
      <c r="M45" s="1102"/>
      <c r="N45" s="1102"/>
      <c r="O45" s="1102"/>
      <c r="P45" s="1102"/>
      <c r="Q45" s="1102"/>
      <c r="R45" s="732"/>
      <c r="S45" s="702"/>
    </row>
    <row r="46" spans="1:19" s="111" customFormat="1" ht="30" customHeight="1" x14ac:dyDescent="0.45">
      <c r="A46" s="168"/>
      <c r="B46" s="952"/>
      <c r="C46" s="952"/>
      <c r="D46" s="952"/>
      <c r="E46" s="950"/>
      <c r="F46" s="950"/>
      <c r="G46" s="950"/>
      <c r="H46" s="950"/>
      <c r="I46" s="951"/>
      <c r="J46" s="951"/>
      <c r="K46" s="951"/>
      <c r="L46" s="951"/>
      <c r="M46" s="1102"/>
      <c r="N46" s="1102"/>
      <c r="O46" s="1102"/>
      <c r="P46" s="1102"/>
      <c r="Q46" s="1102"/>
      <c r="R46" s="732"/>
      <c r="S46" s="702"/>
    </row>
    <row r="47" spans="1:19" s="111" customFormat="1" ht="30" customHeight="1" x14ac:dyDescent="0.45">
      <c r="A47" s="168"/>
      <c r="B47" s="952"/>
      <c r="C47" s="952"/>
      <c r="D47" s="952"/>
      <c r="E47" s="950"/>
      <c r="F47" s="950"/>
      <c r="G47" s="950"/>
      <c r="H47" s="950"/>
      <c r="I47" s="951"/>
      <c r="J47" s="951"/>
      <c r="K47" s="951"/>
      <c r="L47" s="951"/>
      <c r="M47" s="1102"/>
      <c r="N47" s="1102"/>
      <c r="O47" s="1102"/>
      <c r="P47" s="1102"/>
      <c r="Q47" s="1102"/>
      <c r="R47" s="732"/>
    </row>
    <row r="48" spans="1:19" s="111" customFormat="1" ht="30" customHeight="1" x14ac:dyDescent="0.25">
      <c r="A48" s="168"/>
      <c r="B48" s="127"/>
      <c r="C48" s="127"/>
      <c r="D48" s="127"/>
      <c r="E48" s="127"/>
      <c r="F48" s="127"/>
      <c r="G48" s="127"/>
      <c r="H48" s="127"/>
      <c r="I48" s="127"/>
      <c r="J48" s="127"/>
      <c r="K48" s="127"/>
      <c r="L48" s="12"/>
    </row>
    <row r="49" spans="1:21" ht="3" customHeight="1" x14ac:dyDescent="0.25">
      <c r="B49" s="26"/>
      <c r="C49" s="58"/>
      <c r="D49" s="58"/>
      <c r="E49" s="62"/>
      <c r="F49" s="27"/>
      <c r="G49" s="10"/>
      <c r="H49" s="10"/>
      <c r="I49" s="10"/>
      <c r="J49" s="10"/>
      <c r="K49" s="30"/>
      <c r="L49" s="30"/>
      <c r="M49" s="30"/>
      <c r="N49" s="30"/>
      <c r="O49" s="30"/>
      <c r="P49" s="100"/>
      <c r="R49" s="111"/>
      <c r="S49" s="111"/>
    </row>
    <row r="50" spans="1:21" s="40" customFormat="1" ht="21" customHeight="1" x14ac:dyDescent="0.2">
      <c r="A50" s="170"/>
      <c r="B50" s="1078" t="s">
        <v>80</v>
      </c>
      <c r="C50" s="1078"/>
      <c r="D50" s="1078"/>
      <c r="E50" s="1078"/>
      <c r="F50" s="1078"/>
      <c r="G50" s="1078"/>
      <c r="H50" s="1078"/>
      <c r="I50" s="1078"/>
      <c r="J50" s="1078"/>
      <c r="K50" s="1078"/>
      <c r="L50" s="1078"/>
      <c r="M50" s="1078"/>
      <c r="N50" s="1078"/>
      <c r="O50" s="1078"/>
      <c r="P50" s="1078"/>
      <c r="Q50" s="1078"/>
    </row>
    <row r="51" spans="1:21" s="40" customFormat="1" ht="21" customHeight="1" x14ac:dyDescent="0.2">
      <c r="A51" s="170"/>
      <c r="B51" s="1078"/>
      <c r="C51" s="1078"/>
      <c r="D51" s="1078"/>
      <c r="E51" s="1078"/>
      <c r="F51" s="1078"/>
      <c r="G51" s="1078"/>
      <c r="H51" s="1078"/>
      <c r="I51" s="1078"/>
      <c r="J51" s="1078"/>
      <c r="K51" s="1078"/>
      <c r="L51" s="1078"/>
      <c r="M51" s="1078"/>
      <c r="N51" s="1078"/>
      <c r="O51" s="1078"/>
      <c r="P51" s="1078"/>
      <c r="Q51" s="1078"/>
    </row>
    <row r="52" spans="1:21" s="40" customFormat="1" ht="21" customHeight="1" x14ac:dyDescent="0.2">
      <c r="A52" s="170"/>
      <c r="B52" s="1078"/>
      <c r="C52" s="1078"/>
      <c r="D52" s="1078"/>
      <c r="E52" s="1078"/>
      <c r="F52" s="1078"/>
      <c r="G52" s="1078"/>
      <c r="H52" s="1078"/>
      <c r="I52" s="1078"/>
      <c r="J52" s="1078"/>
      <c r="K52" s="1078"/>
      <c r="L52" s="1078"/>
      <c r="M52" s="1078"/>
      <c r="N52" s="1078"/>
      <c r="O52" s="1078"/>
      <c r="P52" s="1078"/>
      <c r="Q52" s="1078"/>
    </row>
    <row r="53" spans="1:21" s="40" customFormat="1" ht="21" customHeight="1" x14ac:dyDescent="0.2">
      <c r="A53" s="170"/>
      <c r="B53" s="1078"/>
      <c r="C53" s="1078"/>
      <c r="D53" s="1078"/>
      <c r="E53" s="1078"/>
      <c r="F53" s="1078"/>
      <c r="G53" s="1078"/>
      <c r="H53" s="1078"/>
      <c r="I53" s="1078"/>
      <c r="J53" s="1078"/>
      <c r="K53" s="1078"/>
      <c r="L53" s="1078"/>
      <c r="M53" s="1078"/>
      <c r="N53" s="1078"/>
      <c r="O53" s="1078"/>
      <c r="P53" s="1078"/>
      <c r="Q53" s="1078"/>
    </row>
    <row r="54" spans="1:21" s="40" customFormat="1" ht="21" customHeight="1" x14ac:dyDescent="0.35">
      <c r="A54" s="170"/>
      <c r="B54" s="41"/>
      <c r="C54" s="43"/>
      <c r="D54" s="43"/>
      <c r="E54" s="42"/>
      <c r="F54" s="43"/>
      <c r="G54" s="43"/>
      <c r="H54" s="43"/>
      <c r="I54" s="43"/>
      <c r="J54" s="43"/>
      <c r="K54" s="43"/>
      <c r="L54" s="43"/>
      <c r="M54" s="44"/>
      <c r="N54" s="43"/>
      <c r="O54" s="45"/>
      <c r="P54" s="99"/>
      <c r="Q54" s="48"/>
    </row>
    <row r="55" spans="1:21" s="63" customFormat="1" ht="54" customHeight="1" x14ac:dyDescent="0.2">
      <c r="A55" s="172"/>
      <c r="B55" s="1075" t="s">
        <v>76</v>
      </c>
      <c r="C55" s="1075"/>
      <c r="D55" s="1075"/>
      <c r="E55" s="1075"/>
      <c r="F55" s="1075"/>
      <c r="G55" s="1075"/>
      <c r="H55" s="1075"/>
      <c r="I55" s="1075"/>
      <c r="J55" s="1075"/>
      <c r="K55" s="1075"/>
      <c r="L55" s="1075"/>
      <c r="M55" s="1075"/>
      <c r="N55" s="1075"/>
      <c r="O55" s="1075"/>
      <c r="P55" s="1075"/>
      <c r="Q55" s="1075"/>
      <c r="R55" s="111"/>
      <c r="S55" s="111"/>
    </row>
    <row r="56" spans="1:21" s="57" customFormat="1" ht="30" customHeight="1" x14ac:dyDescent="0.2">
      <c r="A56" s="132"/>
      <c r="B56" s="101"/>
      <c r="C56" s="104"/>
      <c r="D56" s="104"/>
      <c r="E56" s="66"/>
      <c r="F56" s="105"/>
      <c r="G56" s="64"/>
      <c r="H56" s="64"/>
      <c r="I56" s="64"/>
      <c r="J56" s="64"/>
      <c r="K56" s="64"/>
      <c r="L56" s="64"/>
      <c r="M56" s="64"/>
      <c r="N56" s="64"/>
      <c r="O56" s="64"/>
      <c r="P56" s="106"/>
      <c r="Q56" s="107"/>
    </row>
    <row r="57" spans="1:21" s="57" customFormat="1" ht="36" customHeight="1" x14ac:dyDescent="0.2">
      <c r="A57" s="132"/>
      <c r="B57" s="935">
        <v>1</v>
      </c>
      <c r="D57" s="1082" t="str">
        <f>IF(N71&gt;N74,D71,D74)</f>
        <v>COREE  SUD  2</v>
      </c>
      <c r="E57" s="1082"/>
      <c r="F57" s="1082"/>
      <c r="G57" s="1082"/>
      <c r="H57" s="1082"/>
      <c r="I57" s="1082"/>
      <c r="J57" s="1081" t="s">
        <v>547</v>
      </c>
      <c r="K57" s="1081"/>
      <c r="L57" s="1081"/>
      <c r="M57" s="1081"/>
      <c r="N57" s="1080" t="s">
        <v>549</v>
      </c>
      <c r="O57" s="1080"/>
      <c r="P57" s="1080"/>
      <c r="Q57" s="1080"/>
    </row>
    <row r="58" spans="1:21" s="57" customFormat="1" ht="36" customHeight="1" x14ac:dyDescent="0.2">
      <c r="A58" s="132"/>
      <c r="B58" s="935"/>
      <c r="D58" s="1082"/>
      <c r="E58" s="1082"/>
      <c r="F58" s="1082"/>
      <c r="G58" s="1082"/>
      <c r="H58" s="1082"/>
      <c r="I58" s="1082"/>
      <c r="J58" s="1081" t="s">
        <v>548</v>
      </c>
      <c r="K58" s="1081"/>
      <c r="L58" s="1081"/>
      <c r="M58" s="1081"/>
      <c r="N58" s="1080" t="s">
        <v>558</v>
      </c>
      <c r="O58" s="1080"/>
      <c r="P58" s="1080"/>
      <c r="Q58" s="1080"/>
    </row>
    <row r="59" spans="1:21" s="57" customFormat="1" ht="29.25" customHeight="1" x14ac:dyDescent="1.05">
      <c r="A59" s="132"/>
      <c r="B59" s="104"/>
      <c r="E59" s="576"/>
      <c r="F59" s="576"/>
      <c r="G59" s="576"/>
      <c r="H59" s="576"/>
      <c r="I59" s="577"/>
      <c r="P59" s="575"/>
      <c r="Q59" s="575"/>
    </row>
    <row r="60" spans="1:21" s="57" customFormat="1" ht="36" customHeight="1" x14ac:dyDescent="0.2">
      <c r="A60" s="132"/>
      <c r="B60" s="939">
        <v>2</v>
      </c>
      <c r="E60" s="1082" t="str">
        <f>IF(N71&lt;N74,D71,D74)</f>
        <v>TAÏWAN</v>
      </c>
      <c r="F60" s="1082"/>
      <c r="G60" s="1082"/>
      <c r="H60" s="1082"/>
      <c r="I60" s="1082"/>
      <c r="J60" s="1083" t="s">
        <v>552</v>
      </c>
      <c r="K60" s="1083"/>
      <c r="L60" s="1083"/>
      <c r="M60" s="1080" t="s">
        <v>550</v>
      </c>
      <c r="N60" s="1080"/>
      <c r="O60" s="1080"/>
      <c r="P60" s="1080"/>
      <c r="Q60" s="1080"/>
      <c r="T60" s="57" t="s">
        <v>238</v>
      </c>
      <c r="U60" s="57" t="s">
        <v>242</v>
      </c>
    </row>
    <row r="61" spans="1:21" s="57" customFormat="1" ht="36" customHeight="1" x14ac:dyDescent="0.2">
      <c r="A61" s="132"/>
      <c r="B61" s="939"/>
      <c r="E61" s="1082"/>
      <c r="F61" s="1082"/>
      <c r="G61" s="1082"/>
      <c r="H61" s="1082"/>
      <c r="I61" s="1082"/>
      <c r="J61" s="1083" t="s">
        <v>553</v>
      </c>
      <c r="K61" s="1083"/>
      <c r="L61" s="1083"/>
      <c r="M61" s="1080" t="s">
        <v>551</v>
      </c>
      <c r="N61" s="1080"/>
      <c r="O61" s="1080"/>
      <c r="P61" s="1080"/>
      <c r="Q61" s="1080"/>
      <c r="T61" s="57" t="s">
        <v>239</v>
      </c>
      <c r="U61" s="57" t="s">
        <v>243</v>
      </c>
    </row>
    <row r="62" spans="1:21" s="57" customFormat="1" ht="29.25" customHeight="1" x14ac:dyDescent="1.05">
      <c r="A62" s="132"/>
      <c r="B62" s="104"/>
      <c r="E62" s="576"/>
      <c r="F62" s="576"/>
      <c r="G62" s="576"/>
      <c r="H62" s="576"/>
      <c r="I62" s="577"/>
      <c r="J62" s="564"/>
      <c r="K62" s="564"/>
      <c r="L62" s="565"/>
      <c r="M62" s="566"/>
      <c r="N62" s="567"/>
      <c r="T62" s="57" t="s">
        <v>379</v>
      </c>
      <c r="U62" s="57" t="s">
        <v>380</v>
      </c>
    </row>
    <row r="63" spans="1:21" s="57" customFormat="1" ht="36" customHeight="1" x14ac:dyDescent="0.2">
      <c r="A63" s="132"/>
      <c r="B63" s="921">
        <v>3</v>
      </c>
      <c r="E63" s="1082" t="str">
        <f>IF(N86&lt;N89,D86,D89)</f>
        <v>UKRAINE  2</v>
      </c>
      <c r="F63" s="1082"/>
      <c r="G63" s="1082"/>
      <c r="H63" s="1082"/>
      <c r="I63" s="1082"/>
      <c r="J63" s="1083" t="s">
        <v>539</v>
      </c>
      <c r="K63" s="1083"/>
      <c r="L63" s="1083"/>
      <c r="M63" s="1080" t="s">
        <v>541</v>
      </c>
      <c r="N63" s="1080"/>
      <c r="O63" s="1080"/>
      <c r="P63" s="1080"/>
      <c r="Q63" s="1080"/>
      <c r="T63" s="57" t="s">
        <v>382</v>
      </c>
      <c r="U63" s="57" t="s">
        <v>381</v>
      </c>
    </row>
    <row r="64" spans="1:21" s="57" customFormat="1" ht="36" customHeight="1" x14ac:dyDescent="0.2">
      <c r="A64" s="132"/>
      <c r="B64" s="921"/>
      <c r="E64" s="1082"/>
      <c r="F64" s="1082"/>
      <c r="G64" s="1082"/>
      <c r="H64" s="1082"/>
      <c r="I64" s="1082"/>
      <c r="J64" s="1083" t="s">
        <v>540</v>
      </c>
      <c r="K64" s="1083"/>
      <c r="L64" s="1083"/>
      <c r="M64" s="1080" t="s">
        <v>542</v>
      </c>
      <c r="N64" s="1080"/>
      <c r="O64" s="1080"/>
      <c r="P64" s="1080"/>
      <c r="Q64" s="1080"/>
    </row>
    <row r="65" spans="1:19" s="57" customFormat="1" ht="18" customHeight="1" x14ac:dyDescent="1.05">
      <c r="A65" s="132"/>
      <c r="B65" s="104"/>
      <c r="E65" s="576"/>
      <c r="F65" s="576"/>
      <c r="G65" s="576"/>
      <c r="H65" s="576"/>
      <c r="I65" s="577"/>
      <c r="J65" s="564"/>
      <c r="K65" s="564"/>
      <c r="L65" s="565"/>
      <c r="M65" s="566"/>
      <c r="N65" s="567"/>
    </row>
    <row r="66" spans="1:19" s="57" customFormat="1" ht="36" customHeight="1" x14ac:dyDescent="0.2">
      <c r="A66" s="132"/>
      <c r="B66" s="921">
        <v>3</v>
      </c>
      <c r="E66" s="1082" t="str">
        <f>IF(N79&lt;N82,D79,D82)</f>
        <v>COREE  SUD</v>
      </c>
      <c r="F66" s="1082"/>
      <c r="G66" s="1082"/>
      <c r="H66" s="1082"/>
      <c r="I66" s="1082"/>
      <c r="J66" s="1083" t="s">
        <v>545</v>
      </c>
      <c r="K66" s="1083"/>
      <c r="L66" s="1083"/>
      <c r="M66" s="1080" t="s">
        <v>543</v>
      </c>
      <c r="N66" s="1080"/>
      <c r="O66" s="1080"/>
      <c r="P66" s="1080"/>
      <c r="Q66" s="1080"/>
    </row>
    <row r="67" spans="1:19" s="57" customFormat="1" ht="36" customHeight="1" x14ac:dyDescent="0.2">
      <c r="A67" s="132"/>
      <c r="B67" s="921"/>
      <c r="E67" s="1082"/>
      <c r="F67" s="1082"/>
      <c r="G67" s="1082"/>
      <c r="H67" s="1082"/>
      <c r="I67" s="1082"/>
      <c r="J67" s="1083" t="s">
        <v>546</v>
      </c>
      <c r="K67" s="1083"/>
      <c r="L67" s="1083"/>
      <c r="M67" s="1080" t="s">
        <v>544</v>
      </c>
      <c r="N67" s="1080"/>
      <c r="O67" s="1080"/>
      <c r="P67" s="1080"/>
      <c r="Q67" s="1080"/>
    </row>
    <row r="68" spans="1:19" s="57" customFormat="1" ht="30" customHeight="1" x14ac:dyDescent="0.2">
      <c r="A68" s="132"/>
      <c r="B68" s="101"/>
      <c r="C68" s="104"/>
      <c r="D68" s="104"/>
      <c r="E68" s="66"/>
      <c r="F68" s="105"/>
      <c r="G68" s="64"/>
      <c r="H68" s="194"/>
      <c r="I68" s="194"/>
      <c r="J68" s="194"/>
      <c r="K68" s="194"/>
      <c r="L68" s="194"/>
      <c r="M68" s="194"/>
      <c r="N68" s="194"/>
      <c r="O68" s="194"/>
      <c r="P68" s="195"/>
      <c r="Q68" s="196"/>
    </row>
    <row r="69" spans="1:19" s="63" customFormat="1" ht="54" customHeight="1" x14ac:dyDescent="0.2">
      <c r="A69" s="172"/>
      <c r="B69" s="1075" t="s">
        <v>16</v>
      </c>
      <c r="C69" s="1075"/>
      <c r="D69" s="1075"/>
      <c r="E69" s="1075"/>
      <c r="F69" s="1075"/>
      <c r="G69" s="1075"/>
      <c r="H69" s="1075"/>
      <c r="I69" s="1075"/>
      <c r="J69" s="1075"/>
      <c r="K69" s="1075"/>
      <c r="L69" s="1075"/>
      <c r="M69" s="1075"/>
      <c r="N69" s="1075"/>
      <c r="O69" s="1075"/>
      <c r="P69" s="1075"/>
      <c r="Q69" s="1075"/>
      <c r="R69" s="111"/>
      <c r="S69" s="111"/>
    </row>
    <row r="70" spans="1:19" s="57" customFormat="1" ht="23.25" customHeight="1" x14ac:dyDescent="0.2">
      <c r="A70" s="132"/>
      <c r="B70" s="101"/>
      <c r="C70" s="104"/>
      <c r="D70" s="104"/>
      <c r="E70" s="66"/>
      <c r="F70" s="105"/>
      <c r="G70" s="64"/>
      <c r="H70" s="64"/>
      <c r="I70" s="64"/>
      <c r="J70" s="64"/>
      <c r="K70" s="64"/>
      <c r="L70" s="64"/>
      <c r="M70" s="64"/>
      <c r="N70" s="64"/>
      <c r="O70" s="64"/>
      <c r="P70" s="106"/>
      <c r="Q70" s="107"/>
    </row>
    <row r="71" spans="1:19" ht="54" customHeight="1" x14ac:dyDescent="0.25">
      <c r="B71" s="136">
        <f>IF(N79&gt;N82,B79,B82)</f>
        <v>4</v>
      </c>
      <c r="C71" s="211"/>
      <c r="D71" s="1103" t="str">
        <f>IF(N79&gt;N82,D79,D82)</f>
        <v>TAÏWAN</v>
      </c>
      <c r="E71" s="1103"/>
      <c r="F71" s="1103"/>
      <c r="G71" s="1103"/>
      <c r="H71" s="213">
        <f>IF(H72&gt;H75,1,0)</f>
        <v>0</v>
      </c>
      <c r="I71" s="213">
        <f>IF(I72&gt;I75,1,0)</f>
        <v>0</v>
      </c>
      <c r="J71" s="222"/>
      <c r="K71" s="1076"/>
      <c r="L71" s="1076"/>
      <c r="M71" s="134"/>
      <c r="N71" s="1077">
        <f>SUM(H71:J71)</f>
        <v>0</v>
      </c>
      <c r="O71" s="17"/>
      <c r="P71" s="961"/>
      <c r="Q71" s="796">
        <v>6</v>
      </c>
    </row>
    <row r="72" spans="1:19" s="161" customFormat="1" ht="40.5" customHeight="1" x14ac:dyDescent="0.25">
      <c r="A72" s="169"/>
      <c r="B72" s="136"/>
      <c r="C72" s="214"/>
      <c r="D72" s="785"/>
      <c r="E72" s="449"/>
      <c r="F72" s="450"/>
      <c r="G72" s="449"/>
      <c r="H72" s="134">
        <v>166</v>
      </c>
      <c r="I72" s="134">
        <v>199</v>
      </c>
      <c r="J72" s="134"/>
      <c r="K72" s="1076"/>
      <c r="L72" s="1076"/>
      <c r="M72" s="217"/>
      <c r="N72" s="1077"/>
      <c r="O72" s="159"/>
      <c r="P72" s="961"/>
      <c r="Q72" s="136"/>
    </row>
    <row r="73" spans="1:19" s="12" customFormat="1" ht="9" customHeight="1" x14ac:dyDescent="0.7">
      <c r="A73" s="173"/>
      <c r="B73" s="218"/>
      <c r="C73" s="219"/>
      <c r="D73" s="786"/>
      <c r="E73" s="451"/>
      <c r="F73" s="451"/>
      <c r="G73" s="451"/>
      <c r="H73" s="212"/>
      <c r="I73" s="212"/>
      <c r="J73" s="212"/>
      <c r="K73" s="212"/>
      <c r="L73" s="212"/>
      <c r="M73" s="212"/>
      <c r="N73" s="212"/>
      <c r="O73" s="15"/>
      <c r="P73" s="15"/>
      <c r="Q73" s="218"/>
    </row>
    <row r="74" spans="1:19" ht="54" customHeight="1" x14ac:dyDescent="0.25">
      <c r="B74" s="136">
        <f>IF(N86&gt;N89,B86,B89)</f>
        <v>2</v>
      </c>
      <c r="C74" s="211"/>
      <c r="D74" s="1103" t="str">
        <f>IF(N86&gt;N89,D86,D89)</f>
        <v>COREE  SUD  2</v>
      </c>
      <c r="E74" s="1103"/>
      <c r="F74" s="1103"/>
      <c r="G74" s="1103"/>
      <c r="H74" s="213">
        <f>IF(H72&lt;H75,1,0)</f>
        <v>1</v>
      </c>
      <c r="I74" s="213">
        <f>IF(I72&lt;I75,1,0)</f>
        <v>1</v>
      </c>
      <c r="J74" s="222"/>
      <c r="K74" s="1076"/>
      <c r="L74" s="1076"/>
      <c r="M74" s="134"/>
      <c r="N74" s="1077">
        <f>SUM(H74:J74)</f>
        <v>2</v>
      </c>
      <c r="O74" s="17"/>
      <c r="P74" s="961"/>
      <c r="Q74" s="796">
        <v>4</v>
      </c>
    </row>
    <row r="75" spans="1:19" s="161" customFormat="1" ht="39" customHeight="1" x14ac:dyDescent="0.25">
      <c r="A75" s="169"/>
      <c r="B75" s="136"/>
      <c r="C75" s="214"/>
      <c r="D75" s="214"/>
      <c r="E75" s="215"/>
      <c r="F75" s="216"/>
      <c r="G75" s="211"/>
      <c r="H75" s="134">
        <v>177</v>
      </c>
      <c r="I75" s="134">
        <v>209</v>
      </c>
      <c r="J75" s="134"/>
      <c r="K75" s="1076"/>
      <c r="L75" s="1076"/>
      <c r="M75" s="217"/>
      <c r="N75" s="1077"/>
      <c r="O75" s="159"/>
      <c r="P75" s="961"/>
      <c r="Q75" s="129"/>
    </row>
    <row r="76" spans="1:19" s="57" customFormat="1" ht="24" customHeight="1" x14ac:dyDescent="0.2">
      <c r="A76" s="132"/>
      <c r="B76" s="101"/>
      <c r="C76" s="104"/>
      <c r="D76" s="104"/>
      <c r="E76" s="66"/>
      <c r="F76" s="105"/>
      <c r="G76" s="64"/>
      <c r="H76" s="64"/>
      <c r="I76" s="64"/>
      <c r="J76" s="64"/>
      <c r="K76" s="64"/>
      <c r="L76" s="64"/>
      <c r="M76" s="64"/>
      <c r="N76" s="64"/>
      <c r="O76" s="64"/>
      <c r="P76" s="106"/>
      <c r="Q76" s="107"/>
    </row>
    <row r="77" spans="1:19" s="63" customFormat="1" ht="54" customHeight="1" x14ac:dyDescent="0.2">
      <c r="A77" s="172"/>
      <c r="B77" s="1075" t="s">
        <v>25</v>
      </c>
      <c r="C77" s="1075"/>
      <c r="D77" s="1075"/>
      <c r="E77" s="1075"/>
      <c r="F77" s="1075"/>
      <c r="G77" s="1075"/>
      <c r="H77" s="1075"/>
      <c r="I77" s="1075"/>
      <c r="J77" s="1075"/>
      <c r="K77" s="1075"/>
      <c r="L77" s="1075"/>
      <c r="M77" s="1075"/>
      <c r="N77" s="1075"/>
      <c r="O77" s="1075"/>
      <c r="P77" s="1075"/>
      <c r="Q77" s="1075"/>
      <c r="R77" s="111"/>
      <c r="S77" s="111"/>
    </row>
    <row r="78" spans="1:19" s="57" customFormat="1" ht="24" customHeight="1" x14ac:dyDescent="0.2">
      <c r="A78" s="132"/>
      <c r="B78" s="101"/>
      <c r="C78" s="104"/>
      <c r="D78" s="104"/>
      <c r="E78" s="66"/>
      <c r="F78" s="105"/>
      <c r="G78" s="64"/>
      <c r="H78" s="64"/>
      <c r="I78" s="64"/>
      <c r="J78" s="64"/>
      <c r="K78" s="64"/>
      <c r="L78" s="64"/>
      <c r="M78" s="64"/>
      <c r="N78" s="64"/>
      <c r="O78" s="64"/>
      <c r="P78" s="106"/>
      <c r="Q78" s="107"/>
    </row>
    <row r="79" spans="1:19" ht="54" customHeight="1" x14ac:dyDescent="0.25">
      <c r="B79" s="136">
        <v>1</v>
      </c>
      <c r="C79" s="211"/>
      <c r="D79" s="1103" t="str">
        <f>D98</f>
        <v>COREE  SUD</v>
      </c>
      <c r="E79" s="1103"/>
      <c r="F79" s="1103"/>
      <c r="G79" s="1103"/>
      <c r="H79" s="213">
        <f>IF(H80&gt;H83,1,0)</f>
        <v>0</v>
      </c>
      <c r="I79" s="213">
        <f>IF(I80&gt;I83,1,0)</f>
        <v>0</v>
      </c>
      <c r="J79" s="222"/>
      <c r="K79" s="1076"/>
      <c r="L79" s="1076"/>
      <c r="M79" s="134"/>
      <c r="N79" s="1077">
        <f>SUM(H79:J79)</f>
        <v>0</v>
      </c>
      <c r="O79" s="17"/>
      <c r="P79" s="961"/>
      <c r="Q79" s="796">
        <v>2</v>
      </c>
    </row>
    <row r="80" spans="1:19" s="161" customFormat="1" ht="40.5" customHeight="1" x14ac:dyDescent="0.25">
      <c r="A80" s="169"/>
      <c r="B80" s="136"/>
      <c r="C80" s="214"/>
      <c r="D80" s="785"/>
      <c r="E80" s="449"/>
      <c r="F80" s="450"/>
      <c r="G80" s="449"/>
      <c r="H80" s="134">
        <v>190</v>
      </c>
      <c r="I80" s="134">
        <v>179</v>
      </c>
      <c r="J80" s="134"/>
      <c r="K80" s="1076"/>
      <c r="L80" s="1076"/>
      <c r="M80" s="217"/>
      <c r="N80" s="1077"/>
      <c r="O80" s="159"/>
      <c r="P80" s="961"/>
      <c r="Q80" s="136"/>
    </row>
    <row r="81" spans="1:19" s="12" customFormat="1" ht="9" customHeight="1" x14ac:dyDescent="0.7">
      <c r="A81" s="173"/>
      <c r="B81" s="218"/>
      <c r="C81" s="219"/>
      <c r="D81" s="786"/>
      <c r="E81" s="451"/>
      <c r="F81" s="451"/>
      <c r="G81" s="451"/>
      <c r="H81" s="212"/>
      <c r="I81" s="212"/>
      <c r="J81" s="212"/>
      <c r="K81" s="212"/>
      <c r="L81" s="212"/>
      <c r="M81" s="212"/>
      <c r="N81" s="212"/>
      <c r="O81" s="15"/>
      <c r="P81" s="15"/>
      <c r="Q81" s="218"/>
    </row>
    <row r="82" spans="1:19" ht="54" customHeight="1" x14ac:dyDescent="0.25">
      <c r="B82" s="136">
        <v>4</v>
      </c>
      <c r="C82" s="211"/>
      <c r="D82" s="1103" t="str">
        <f>D113</f>
        <v>TAÏWAN</v>
      </c>
      <c r="E82" s="1103"/>
      <c r="F82" s="1103"/>
      <c r="G82" s="1103"/>
      <c r="H82" s="213">
        <f>IF(H80&lt;H83,1,0)</f>
        <v>1</v>
      </c>
      <c r="I82" s="213">
        <f>IF(I80&lt;I83,1,0)</f>
        <v>1</v>
      </c>
      <c r="J82" s="222"/>
      <c r="K82" s="1076"/>
      <c r="L82" s="1076"/>
      <c r="M82" s="134"/>
      <c r="N82" s="1077">
        <f>SUM(H82:J82)</f>
        <v>2</v>
      </c>
      <c r="O82" s="17"/>
      <c r="P82" s="961"/>
      <c r="Q82" s="796">
        <v>6</v>
      </c>
    </row>
    <row r="83" spans="1:19" s="161" customFormat="1" ht="39" customHeight="1" x14ac:dyDescent="0.25">
      <c r="A83" s="169"/>
      <c r="B83" s="136"/>
      <c r="C83" s="214"/>
      <c r="D83" s="785"/>
      <c r="E83" s="449"/>
      <c r="F83" s="450"/>
      <c r="G83" s="449"/>
      <c r="H83" s="650">
        <v>220</v>
      </c>
      <c r="I83" s="650">
        <v>205</v>
      </c>
      <c r="J83" s="134"/>
      <c r="K83" s="1076"/>
      <c r="L83" s="1076"/>
      <c r="M83" s="217"/>
      <c r="N83" s="1077"/>
      <c r="O83" s="159"/>
      <c r="P83" s="961"/>
      <c r="Q83" s="214"/>
    </row>
    <row r="84" spans="1:19" s="12" customFormat="1" ht="22.5" customHeight="1" thickBot="1" x14ac:dyDescent="0.75">
      <c r="A84" s="775"/>
      <c r="B84" s="795"/>
      <c r="C84" s="777"/>
      <c r="D84" s="787"/>
      <c r="E84" s="778"/>
      <c r="F84" s="779"/>
      <c r="G84" s="779"/>
      <c r="H84" s="780"/>
      <c r="I84" s="780"/>
      <c r="J84" s="780"/>
      <c r="K84" s="780"/>
      <c r="L84" s="780"/>
      <c r="M84" s="780"/>
      <c r="N84" s="780"/>
      <c r="O84" s="780"/>
      <c r="P84" s="780"/>
      <c r="Q84" s="781"/>
      <c r="R84" s="782"/>
      <c r="S84" s="782"/>
    </row>
    <row r="85" spans="1:19" s="12" customFormat="1" ht="22.5" customHeight="1" thickTop="1" x14ac:dyDescent="0.7">
      <c r="A85" s="173"/>
      <c r="B85" s="218"/>
      <c r="C85" s="55"/>
      <c r="D85" s="788"/>
      <c r="E85" s="553"/>
      <c r="F85" s="554"/>
      <c r="G85" s="554"/>
      <c r="H85" s="15"/>
      <c r="I85" s="15"/>
      <c r="J85" s="64"/>
      <c r="K85" s="15"/>
      <c r="L85" s="15"/>
      <c r="M85" s="15"/>
      <c r="N85" s="15"/>
      <c r="O85" s="15"/>
      <c r="P85" s="15"/>
      <c r="Q85" s="214"/>
    </row>
    <row r="86" spans="1:19" ht="54" customHeight="1" x14ac:dyDescent="0.25">
      <c r="B86" s="136">
        <v>2</v>
      </c>
      <c r="C86" s="211"/>
      <c r="D86" s="1103" t="str">
        <f>D103</f>
        <v>COREE  SUD  2</v>
      </c>
      <c r="E86" s="1103"/>
      <c r="F86" s="1103"/>
      <c r="G86" s="1103"/>
      <c r="H86" s="213">
        <f>IF(H87&gt;H90,1,0)</f>
        <v>1</v>
      </c>
      <c r="I86" s="213">
        <f>IF(I87&gt;I90,1,0)</f>
        <v>1</v>
      </c>
      <c r="J86" s="222"/>
      <c r="K86" s="1076"/>
      <c r="L86" s="1076"/>
      <c r="M86" s="134"/>
      <c r="N86" s="1077">
        <f>SUM(H86:J86)</f>
        <v>2</v>
      </c>
      <c r="O86" s="17"/>
      <c r="P86" s="961"/>
      <c r="Q86" s="796">
        <v>4</v>
      </c>
    </row>
    <row r="87" spans="1:19" s="161" customFormat="1" ht="39" customHeight="1" x14ac:dyDescent="0.25">
      <c r="A87" s="169"/>
      <c r="B87" s="136"/>
      <c r="C87" s="214"/>
      <c r="D87" s="785"/>
      <c r="E87" s="449"/>
      <c r="F87" s="450"/>
      <c r="G87" s="449"/>
      <c r="H87" s="134">
        <v>178</v>
      </c>
      <c r="I87" s="134">
        <v>202</v>
      </c>
      <c r="J87" s="134"/>
      <c r="K87" s="1076"/>
      <c r="L87" s="1076"/>
      <c r="M87" s="217"/>
      <c r="N87" s="1077"/>
      <c r="O87" s="159"/>
      <c r="P87" s="961"/>
      <c r="Q87" s="136"/>
    </row>
    <row r="88" spans="1:19" s="12" customFormat="1" ht="9" customHeight="1" x14ac:dyDescent="0.7">
      <c r="A88" s="173"/>
      <c r="B88" s="218"/>
      <c r="C88" s="219"/>
      <c r="D88" s="786"/>
      <c r="E88" s="451"/>
      <c r="F88" s="451"/>
      <c r="G88" s="451"/>
      <c r="H88" s="212"/>
      <c r="I88" s="212"/>
      <c r="J88" s="212"/>
      <c r="K88" s="212"/>
      <c r="L88" s="212"/>
      <c r="M88" s="212"/>
      <c r="N88" s="212"/>
      <c r="O88" s="15"/>
      <c r="P88" s="15"/>
      <c r="Q88" s="218"/>
    </row>
    <row r="89" spans="1:19" ht="54" customHeight="1" x14ac:dyDescent="0.25">
      <c r="B89" s="136">
        <v>3</v>
      </c>
      <c r="C89" s="211"/>
      <c r="D89" s="1103" t="str">
        <f>D108</f>
        <v>UKRAINE  2</v>
      </c>
      <c r="E89" s="1103"/>
      <c r="F89" s="1103"/>
      <c r="G89" s="1103"/>
      <c r="H89" s="213">
        <f>IF(H87&lt;H90,1,0)</f>
        <v>0</v>
      </c>
      <c r="I89" s="213">
        <f>IF(I87&lt;I90,1,0)</f>
        <v>0</v>
      </c>
      <c r="J89" s="222"/>
      <c r="K89" s="1076"/>
      <c r="L89" s="1076"/>
      <c r="M89" s="134"/>
      <c r="N89" s="1077">
        <f>SUM(H89:J89)</f>
        <v>0</v>
      </c>
      <c r="O89" s="17"/>
      <c r="P89" s="961"/>
      <c r="Q89" s="796">
        <v>3</v>
      </c>
    </row>
    <row r="90" spans="1:19" s="161" customFormat="1" ht="39" customHeight="1" x14ac:dyDescent="0.25">
      <c r="A90" s="169"/>
      <c r="B90" s="134"/>
      <c r="C90" s="214"/>
      <c r="D90" s="214"/>
      <c r="E90" s="215"/>
      <c r="F90" s="216"/>
      <c r="G90" s="211"/>
      <c r="H90" s="134">
        <v>171</v>
      </c>
      <c r="I90" s="134">
        <v>192</v>
      </c>
      <c r="J90" s="134"/>
      <c r="K90" s="1076"/>
      <c r="L90" s="1076"/>
      <c r="M90" s="217"/>
      <c r="N90" s="1077"/>
      <c r="O90" s="159"/>
      <c r="P90" s="961"/>
      <c r="Q90" s="129"/>
    </row>
    <row r="91" spans="1:19" ht="3" customHeight="1" x14ac:dyDescent="0.7">
      <c r="B91" s="94"/>
      <c r="C91" s="109"/>
      <c r="D91" s="109"/>
      <c r="E91" s="109"/>
      <c r="F91" s="95"/>
      <c r="G91" s="95"/>
      <c r="H91" s="95"/>
      <c r="I91" s="95"/>
      <c r="J91" s="60"/>
      <c r="L91" s="56"/>
      <c r="M91" s="56"/>
      <c r="N91" s="56"/>
      <c r="O91" s="56"/>
      <c r="P91" s="91"/>
      <c r="Q91" s="97"/>
    </row>
    <row r="92" spans="1:19" s="40" customFormat="1" ht="30" customHeight="1" x14ac:dyDescent="0.2">
      <c r="A92" s="170"/>
      <c r="B92" s="1104" t="s">
        <v>92</v>
      </c>
      <c r="C92" s="1104"/>
      <c r="D92" s="1104"/>
      <c r="E92" s="1104"/>
      <c r="F92" s="1104"/>
      <c r="G92" s="1104"/>
      <c r="H92" s="1104"/>
      <c r="I92" s="1104"/>
      <c r="J92" s="1104"/>
      <c r="K92" s="1104"/>
      <c r="L92" s="1104"/>
      <c r="M92" s="1104"/>
      <c r="N92" s="1105" t="s">
        <v>17</v>
      </c>
      <c r="O92" s="1105"/>
      <c r="P92" s="1105"/>
      <c r="Q92" s="1105"/>
    </row>
    <row r="93" spans="1:19" s="40" customFormat="1" ht="30" customHeight="1" x14ac:dyDescent="0.4">
      <c r="A93" s="170"/>
      <c r="B93" s="1104"/>
      <c r="C93" s="1104"/>
      <c r="D93" s="1104"/>
      <c r="E93" s="1104"/>
      <c r="F93" s="1104"/>
      <c r="G93" s="1104"/>
      <c r="H93" s="1104"/>
      <c r="I93" s="1104"/>
      <c r="J93" s="1104"/>
      <c r="K93" s="1104"/>
      <c r="L93" s="1104"/>
      <c r="M93" s="1104"/>
      <c r="N93" s="110" t="s">
        <v>79</v>
      </c>
      <c r="O93" s="282"/>
      <c r="P93" s="929">
        <v>254</v>
      </c>
      <c r="Q93" s="929"/>
    </row>
    <row r="94" spans="1:19" s="40" customFormat="1" ht="30" customHeight="1" x14ac:dyDescent="0.4">
      <c r="A94" s="170"/>
      <c r="B94" s="1104"/>
      <c r="C94" s="1104"/>
      <c r="D94" s="1104"/>
      <c r="E94" s="1104"/>
      <c r="F94" s="1104"/>
      <c r="G94" s="1104"/>
      <c r="H94" s="1104"/>
      <c r="I94" s="1104"/>
      <c r="J94" s="1104"/>
      <c r="K94" s="1104"/>
      <c r="L94" s="1104"/>
      <c r="M94" s="1104"/>
      <c r="N94" s="110" t="s">
        <v>477</v>
      </c>
      <c r="O94" s="282"/>
      <c r="P94" s="929">
        <v>1412</v>
      </c>
      <c r="Q94" s="929"/>
    </row>
    <row r="95" spans="1:19" s="40" customFormat="1" ht="18" customHeight="1" x14ac:dyDescent="0.35">
      <c r="A95" s="170"/>
      <c r="B95" s="1104"/>
      <c r="C95" s="1104"/>
      <c r="D95" s="1104"/>
      <c r="E95" s="1104"/>
      <c r="F95" s="1104"/>
      <c r="G95" s="1104"/>
      <c r="H95" s="1104"/>
      <c r="I95" s="1104"/>
      <c r="J95" s="1104"/>
      <c r="K95" s="1104"/>
      <c r="L95" s="1104"/>
      <c r="M95" s="1104"/>
      <c r="N95" s="43"/>
      <c r="O95" s="45"/>
      <c r="P95" s="99"/>
      <c r="Q95" s="750"/>
    </row>
    <row r="96" spans="1:19" s="63" customFormat="1" ht="39" customHeight="1" x14ac:dyDescent="0.2">
      <c r="A96" s="172"/>
      <c r="B96" s="1090"/>
      <c r="C96" s="1090"/>
      <c r="D96" s="1090"/>
      <c r="E96" s="1090"/>
      <c r="F96" s="1090"/>
      <c r="G96" s="1090"/>
      <c r="H96" s="1090"/>
      <c r="I96" s="1090"/>
      <c r="J96" s="1090"/>
      <c r="K96" s="1090"/>
      <c r="L96" s="1090"/>
      <c r="M96" s="1090"/>
      <c r="N96" s="1090"/>
      <c r="O96" s="1090"/>
      <c r="P96" s="1090"/>
      <c r="Q96" s="1090"/>
      <c r="R96" s="111"/>
      <c r="S96" s="111"/>
    </row>
    <row r="97" spans="1:20" ht="27" customHeight="1" x14ac:dyDescent="0.25">
      <c r="B97" s="17"/>
      <c r="C97" s="129"/>
      <c r="D97" s="129"/>
      <c r="E97" s="158"/>
      <c r="F97" s="15"/>
      <c r="G97" s="17"/>
      <c r="H97" s="17"/>
      <c r="I97" s="17"/>
      <c r="J97" s="17"/>
      <c r="K97" s="17"/>
      <c r="L97" s="17"/>
      <c r="M97" s="17"/>
      <c r="N97" s="17"/>
      <c r="O97" s="17"/>
      <c r="P97" s="163"/>
      <c r="Q97" s="129"/>
    </row>
    <row r="98" spans="1:20" ht="36" customHeight="1" x14ac:dyDescent="0.25">
      <c r="B98" s="1086">
        <v>1</v>
      </c>
      <c r="C98" s="211"/>
      <c r="D98" s="1109" t="str">
        <f>'SCORES  M'!C108</f>
        <v>COREE  SUD</v>
      </c>
      <c r="E98" s="1109"/>
      <c r="F98" s="212"/>
      <c r="G98" s="568">
        <f>IF(G99&gt;G100,3,0)+IF(G99=G100,1)</f>
        <v>3</v>
      </c>
      <c r="H98" s="568">
        <f t="shared" ref="H98:L98" si="0">IF(H99&gt;H100,3,0)+IF(H99=H100,1)</f>
        <v>0</v>
      </c>
      <c r="I98" s="568">
        <f t="shared" si="0"/>
        <v>3</v>
      </c>
      <c r="J98" s="568">
        <f t="shared" si="0"/>
        <v>3</v>
      </c>
      <c r="K98" s="568">
        <f t="shared" si="0"/>
        <v>3</v>
      </c>
      <c r="L98" s="1087">
        <f t="shared" si="0"/>
        <v>3</v>
      </c>
      <c r="M98" s="1087"/>
      <c r="N98" s="569">
        <f t="shared" ref="N98" si="1">IF(N99&gt;N100,3,0)+IF(N99=N100,1)</f>
        <v>0</v>
      </c>
      <c r="O98" s="570"/>
      <c r="P98" s="573">
        <f>SUM(G98:N98)</f>
        <v>15</v>
      </c>
      <c r="Q98" s="214"/>
      <c r="T98" s="1013"/>
    </row>
    <row r="99" spans="1:20" s="161" customFormat="1" ht="30" customHeight="1" x14ac:dyDescent="0.25">
      <c r="A99" s="169"/>
      <c r="B99" s="1086"/>
      <c r="C99" s="214"/>
      <c r="D99" s="1109"/>
      <c r="E99" s="1109"/>
      <c r="F99" s="216"/>
      <c r="G99" s="406">
        <f>'SCORES  M'!F108</f>
        <v>239</v>
      </c>
      <c r="H99" s="406">
        <f>'SCORES  M'!G108</f>
        <v>145</v>
      </c>
      <c r="I99" s="406">
        <f>'SCORES  M'!H108</f>
        <v>225</v>
      </c>
      <c r="J99" s="406">
        <f>'SCORES  M'!I108</f>
        <v>200</v>
      </c>
      <c r="K99" s="406">
        <f>'SCORES  M'!J108</f>
        <v>216</v>
      </c>
      <c r="L99" s="1084">
        <f>'SCORES  M'!K108</f>
        <v>225</v>
      </c>
      <c r="M99" s="1084"/>
      <c r="N99" s="404">
        <f>'SCORES  M'!L108</f>
        <v>162</v>
      </c>
      <c r="O99" s="216"/>
      <c r="P99" s="110">
        <f>SUM(G99:N99)</f>
        <v>1412</v>
      </c>
      <c r="Q99" s="825">
        <f>AVERAGE(P99/7)</f>
        <v>201.71428571428572</v>
      </c>
      <c r="T99" s="1013"/>
    </row>
    <row r="100" spans="1:20" ht="30" customHeight="1" x14ac:dyDescent="0.25">
      <c r="B100" s="134"/>
      <c r="C100" s="211"/>
      <c r="D100" s="789"/>
      <c r="E100" s="452"/>
      <c r="F100" s="212"/>
      <c r="G100" s="406">
        <f>G135</f>
        <v>190</v>
      </c>
      <c r="H100" s="406">
        <f>H104</f>
        <v>194</v>
      </c>
      <c r="I100" s="406">
        <f>I114</f>
        <v>191</v>
      </c>
      <c r="J100" s="406">
        <f>J125</f>
        <v>154</v>
      </c>
      <c r="K100" s="406">
        <f>K120</f>
        <v>185</v>
      </c>
      <c r="L100" s="1084">
        <f>L109</f>
        <v>183</v>
      </c>
      <c r="M100" s="1084"/>
      <c r="N100" s="404">
        <f>N130</f>
        <v>192</v>
      </c>
      <c r="O100" s="134"/>
      <c r="P100" s="134"/>
      <c r="Q100" s="1089">
        <v>2</v>
      </c>
      <c r="T100" s="17"/>
    </row>
    <row r="101" spans="1:20" ht="30" customHeight="1" x14ac:dyDescent="0.25">
      <c r="B101" s="134"/>
      <c r="C101" s="211"/>
      <c r="D101" s="789"/>
      <c r="E101" s="452"/>
      <c r="F101" s="212"/>
      <c r="G101" s="405" t="str">
        <f>D134</f>
        <v>POLOGNE  2</v>
      </c>
      <c r="H101" s="405" t="str">
        <f>D103</f>
        <v>COREE  SUD  2</v>
      </c>
      <c r="I101" s="405" t="str">
        <f>D113</f>
        <v>TAÏWAN</v>
      </c>
      <c r="J101" s="405" t="str">
        <f>D124</f>
        <v>ALLEMAGNE  2</v>
      </c>
      <c r="K101" s="405" t="str">
        <f>D119</f>
        <v>UKRAINE</v>
      </c>
      <c r="L101" s="1085" t="str">
        <f>D108</f>
        <v>UKRAINE  2</v>
      </c>
      <c r="M101" s="1085"/>
      <c r="N101" s="405" t="str">
        <f>D129</f>
        <v>ALLEMAGNE</v>
      </c>
      <c r="O101" s="134"/>
      <c r="P101" s="134"/>
      <c r="Q101" s="1089"/>
      <c r="T101" s="17"/>
    </row>
    <row r="102" spans="1:20" s="12" customFormat="1" ht="30" customHeight="1" x14ac:dyDescent="0.65">
      <c r="A102" s="169"/>
      <c r="B102" s="135"/>
      <c r="C102" s="219"/>
      <c r="D102" s="447"/>
      <c r="E102" s="453"/>
      <c r="F102" s="212"/>
      <c r="G102" s="212"/>
      <c r="H102" s="212"/>
      <c r="I102" s="212"/>
      <c r="J102" s="212"/>
      <c r="K102" s="212"/>
      <c r="L102" s="212"/>
      <c r="M102" s="212"/>
      <c r="N102" s="212"/>
      <c r="O102" s="212"/>
      <c r="P102" s="212"/>
      <c r="Q102" s="221"/>
      <c r="T102" s="32"/>
    </row>
    <row r="103" spans="1:20" ht="36" customHeight="1" x14ac:dyDescent="0.25">
      <c r="B103" s="1086">
        <v>2</v>
      </c>
      <c r="C103" s="211"/>
      <c r="D103" s="1109" t="str">
        <f>'SCORES  M'!C110</f>
        <v>COREE  SUD  2</v>
      </c>
      <c r="E103" s="1109"/>
      <c r="F103" s="212"/>
      <c r="G103" s="568">
        <f>IF(G104&gt;G105,3,0)+IF(G104=G105,1)</f>
        <v>0</v>
      </c>
      <c r="H103" s="568">
        <f t="shared" ref="H103:L103" si="2">IF(H104&gt;H105,3,0)+IF(H104=H105,1)</f>
        <v>3</v>
      </c>
      <c r="I103" s="568">
        <f t="shared" si="2"/>
        <v>3</v>
      </c>
      <c r="J103" s="568">
        <f t="shared" si="2"/>
        <v>3</v>
      </c>
      <c r="K103" s="568">
        <f t="shared" si="2"/>
        <v>3</v>
      </c>
      <c r="L103" s="1087">
        <f t="shared" si="2"/>
        <v>3</v>
      </c>
      <c r="M103" s="1087"/>
      <c r="N103" s="569">
        <f t="shared" ref="N103" si="3">IF(N104&gt;N105,3,0)+IF(N104=N105,1)</f>
        <v>0</v>
      </c>
      <c r="O103" s="570"/>
      <c r="P103" s="573">
        <f>SUM(G103:N103)</f>
        <v>15</v>
      </c>
      <c r="Q103" s="214"/>
      <c r="T103" s="1013"/>
    </row>
    <row r="104" spans="1:20" s="161" customFormat="1" ht="30" customHeight="1" x14ac:dyDescent="0.25">
      <c r="A104" s="169"/>
      <c r="B104" s="1086"/>
      <c r="C104" s="214"/>
      <c r="D104" s="1109"/>
      <c r="E104" s="1109"/>
      <c r="F104" s="216"/>
      <c r="G104" s="408">
        <f>'SCORES  M'!F110</f>
        <v>159</v>
      </c>
      <c r="H104" s="408">
        <f>'SCORES  M'!G110</f>
        <v>194</v>
      </c>
      <c r="I104" s="408">
        <f>'SCORES  M'!H110</f>
        <v>195</v>
      </c>
      <c r="J104" s="408">
        <f>'SCORES  M'!I110</f>
        <v>213</v>
      </c>
      <c r="K104" s="408">
        <f>'SCORES  M'!J110</f>
        <v>202</v>
      </c>
      <c r="L104" s="1092">
        <f>'SCORES  M'!K110</f>
        <v>235</v>
      </c>
      <c r="M104" s="1092"/>
      <c r="N104" s="407">
        <f>'SCORES  M'!L110</f>
        <v>180</v>
      </c>
      <c r="O104" s="216"/>
      <c r="P104" s="220">
        <f>SUM(G104:N104)</f>
        <v>1378</v>
      </c>
      <c r="Q104" s="825">
        <f>AVERAGE(P104/7)</f>
        <v>196.85714285714286</v>
      </c>
      <c r="T104" s="1013"/>
    </row>
    <row r="105" spans="1:20" s="161" customFormat="1" ht="30" customHeight="1" x14ac:dyDescent="0.25">
      <c r="A105" s="169"/>
      <c r="B105" s="134"/>
      <c r="C105" s="214"/>
      <c r="D105" s="790"/>
      <c r="E105" s="452"/>
      <c r="F105" s="216"/>
      <c r="G105" s="408">
        <f>G109</f>
        <v>202</v>
      </c>
      <c r="H105" s="406">
        <f>H99</f>
        <v>145</v>
      </c>
      <c r="I105" s="404">
        <f>I120</f>
        <v>190</v>
      </c>
      <c r="J105" s="409">
        <f>J130</f>
        <v>200</v>
      </c>
      <c r="K105" s="409">
        <f>K114</f>
        <v>182</v>
      </c>
      <c r="L105" s="1092">
        <f>L135</f>
        <v>160</v>
      </c>
      <c r="M105" s="1092"/>
      <c r="N105" s="407">
        <f>N125</f>
        <v>221</v>
      </c>
      <c r="O105" s="216"/>
      <c r="P105" s="134"/>
      <c r="Q105" s="1089">
        <v>4</v>
      </c>
      <c r="T105" s="17"/>
    </row>
    <row r="106" spans="1:20" s="161" customFormat="1" ht="30" customHeight="1" x14ac:dyDescent="0.25">
      <c r="A106" s="169"/>
      <c r="B106" s="134"/>
      <c r="C106" s="214"/>
      <c r="D106" s="790"/>
      <c r="E106" s="452"/>
      <c r="F106" s="216"/>
      <c r="G106" s="405" t="str">
        <f>D108</f>
        <v>UKRAINE  2</v>
      </c>
      <c r="H106" s="405" t="str">
        <f>D98</f>
        <v>COREE  SUD</v>
      </c>
      <c r="I106" s="405" t="str">
        <f>D119</f>
        <v>UKRAINE</v>
      </c>
      <c r="J106" s="405" t="str">
        <f>D129</f>
        <v>ALLEMAGNE</v>
      </c>
      <c r="K106" s="405" t="str">
        <f>D113</f>
        <v>TAÏWAN</v>
      </c>
      <c r="L106" s="1085" t="str">
        <f>D134</f>
        <v>POLOGNE  2</v>
      </c>
      <c r="M106" s="1085"/>
      <c r="N106" s="405" t="str">
        <f>D124</f>
        <v>ALLEMAGNE  2</v>
      </c>
      <c r="O106" s="216"/>
      <c r="P106" s="134"/>
      <c r="Q106" s="1089"/>
      <c r="T106" s="17"/>
    </row>
    <row r="107" spans="1:20" s="12" customFormat="1" ht="30" customHeight="1" x14ac:dyDescent="0.65">
      <c r="A107" s="169"/>
      <c r="B107" s="135"/>
      <c r="C107" s="219"/>
      <c r="D107" s="447"/>
      <c r="E107" s="453"/>
      <c r="F107" s="212"/>
      <c r="G107" s="212"/>
      <c r="H107" s="212"/>
      <c r="I107" s="212"/>
      <c r="J107" s="212"/>
      <c r="K107" s="212"/>
      <c r="L107" s="212"/>
      <c r="M107" s="212"/>
      <c r="N107" s="212"/>
      <c r="O107" s="212"/>
      <c r="P107" s="212"/>
      <c r="Q107" s="221"/>
      <c r="T107" s="32"/>
    </row>
    <row r="108" spans="1:20" ht="36" customHeight="1" x14ac:dyDescent="0.25">
      <c r="B108" s="1086">
        <v>3</v>
      </c>
      <c r="C108" s="211"/>
      <c r="D108" s="1109" t="str">
        <f>'SCORES  M'!C109</f>
        <v>UKRAINE  2</v>
      </c>
      <c r="E108" s="1109"/>
      <c r="F108" s="212"/>
      <c r="G108" s="568">
        <f>IF(G109&gt;G110,3,0)+IF(G109=G110,1)</f>
        <v>3</v>
      </c>
      <c r="H108" s="568">
        <f t="shared" ref="H108:L108" si="4">IF(H109&gt;H110,3,0)+IF(H109=H110,1)</f>
        <v>3</v>
      </c>
      <c r="I108" s="568">
        <f t="shared" si="4"/>
        <v>3</v>
      </c>
      <c r="J108" s="568">
        <f t="shared" si="4"/>
        <v>0</v>
      </c>
      <c r="K108" s="568">
        <f t="shared" si="4"/>
        <v>3</v>
      </c>
      <c r="L108" s="1087">
        <f t="shared" si="4"/>
        <v>0</v>
      </c>
      <c r="M108" s="1087"/>
      <c r="N108" s="569">
        <f t="shared" ref="N108" si="5">IF(N109&gt;N110,3,0)+IF(N109=N110,1)</f>
        <v>3</v>
      </c>
      <c r="O108" s="570"/>
      <c r="P108" s="573">
        <f>SUM(G108:N108)</f>
        <v>15</v>
      </c>
      <c r="Q108" s="214"/>
      <c r="T108" s="1013"/>
    </row>
    <row r="109" spans="1:20" s="161" customFormat="1" ht="30" customHeight="1" x14ac:dyDescent="0.25">
      <c r="A109" s="169"/>
      <c r="B109" s="1086"/>
      <c r="C109" s="214"/>
      <c r="D109" s="1109"/>
      <c r="E109" s="1109"/>
      <c r="F109" s="216"/>
      <c r="G109" s="404">
        <f>'SCORES  M'!F109</f>
        <v>202</v>
      </c>
      <c r="H109" s="404">
        <f>'SCORES  M'!G109</f>
        <v>195</v>
      </c>
      <c r="I109" s="404">
        <f>'SCORES  M'!H109</f>
        <v>178</v>
      </c>
      <c r="J109" s="404">
        <f>'SCORES  M'!I109</f>
        <v>187</v>
      </c>
      <c r="K109" s="404">
        <f>'SCORES  M'!J109</f>
        <v>192</v>
      </c>
      <c r="L109" s="1088">
        <f>'SCORES  M'!K109</f>
        <v>183</v>
      </c>
      <c r="M109" s="1088"/>
      <c r="N109" s="407">
        <f>'SCORES  M'!L109</f>
        <v>177</v>
      </c>
      <c r="O109" s="216"/>
      <c r="P109" s="220">
        <f>SUM(G109:N109)</f>
        <v>1314</v>
      </c>
      <c r="Q109" s="825">
        <f>AVERAGE(P109/7)</f>
        <v>187.71428571428572</v>
      </c>
      <c r="T109" s="1013"/>
    </row>
    <row r="110" spans="1:20" s="12" customFormat="1" ht="30" customHeight="1" x14ac:dyDescent="0.65">
      <c r="A110" s="169"/>
      <c r="B110" s="135"/>
      <c r="C110" s="219"/>
      <c r="D110" s="447"/>
      <c r="E110" s="453"/>
      <c r="F110" s="212"/>
      <c r="G110" s="404">
        <f>G104</f>
        <v>159</v>
      </c>
      <c r="H110" s="407">
        <f>H135</f>
        <v>164</v>
      </c>
      <c r="I110" s="406">
        <f>I125</f>
        <v>136</v>
      </c>
      <c r="J110" s="407">
        <f>J114</f>
        <v>200</v>
      </c>
      <c r="K110" s="407">
        <f>K130</f>
        <v>176</v>
      </c>
      <c r="L110" s="1088">
        <f>L99</f>
        <v>225</v>
      </c>
      <c r="M110" s="1088"/>
      <c r="N110" s="407">
        <f>N120</f>
        <v>161</v>
      </c>
      <c r="O110" s="212"/>
      <c r="P110" s="134"/>
      <c r="Q110" s="1089">
        <v>3</v>
      </c>
      <c r="T110" s="32"/>
    </row>
    <row r="111" spans="1:20" s="12" customFormat="1" ht="30" customHeight="1" x14ac:dyDescent="0.65">
      <c r="A111" s="169"/>
      <c r="B111" s="135"/>
      <c r="C111" s="219"/>
      <c r="D111" s="447"/>
      <c r="E111" s="453"/>
      <c r="F111" s="212"/>
      <c r="G111" s="405" t="str">
        <f>D103</f>
        <v>COREE  SUD  2</v>
      </c>
      <c r="H111" s="405" t="str">
        <f>D134</f>
        <v>POLOGNE  2</v>
      </c>
      <c r="I111" s="405" t="str">
        <f>D124</f>
        <v>ALLEMAGNE  2</v>
      </c>
      <c r="J111" s="405" t="str">
        <f>D113</f>
        <v>TAÏWAN</v>
      </c>
      <c r="K111" s="405" t="str">
        <f>D129</f>
        <v>ALLEMAGNE</v>
      </c>
      <c r="L111" s="1085" t="str">
        <f>D98</f>
        <v>COREE  SUD</v>
      </c>
      <c r="M111" s="1085"/>
      <c r="N111" s="405" t="str">
        <f>D119</f>
        <v>UKRAINE</v>
      </c>
      <c r="O111" s="212"/>
      <c r="P111" s="134"/>
      <c r="Q111" s="1089"/>
      <c r="T111" s="32"/>
    </row>
    <row r="112" spans="1:20" s="12" customFormat="1" ht="30" customHeight="1" x14ac:dyDescent="0.65">
      <c r="A112" s="169"/>
      <c r="B112" s="135"/>
      <c r="C112" s="219"/>
      <c r="D112" s="447"/>
      <c r="E112" s="453"/>
      <c r="F112" s="212"/>
      <c r="G112" s="212"/>
      <c r="H112" s="212"/>
      <c r="I112" s="212"/>
      <c r="J112" s="212"/>
      <c r="K112" s="212"/>
      <c r="L112" s="212"/>
      <c r="M112" s="212"/>
      <c r="N112" s="212"/>
      <c r="O112" s="212"/>
      <c r="P112" s="212"/>
      <c r="Q112" s="221"/>
      <c r="T112" s="32"/>
    </row>
    <row r="113" spans="1:20" ht="36" customHeight="1" x14ac:dyDescent="0.25">
      <c r="B113" s="1086">
        <v>4</v>
      </c>
      <c r="C113" s="211"/>
      <c r="D113" s="1109" t="str">
        <f>'SCORES  M'!C112</f>
        <v>TAÏWAN</v>
      </c>
      <c r="E113" s="1109"/>
      <c r="F113" s="212"/>
      <c r="G113" s="568">
        <f>IF(G114&gt;G115,3,0)+IF(G114=G115,1)</f>
        <v>0</v>
      </c>
      <c r="H113" s="568">
        <f t="shared" ref="H113:L113" si="6">IF(H114&gt;H115,3,0)+IF(H114=H115,1)</f>
        <v>3</v>
      </c>
      <c r="I113" s="568">
        <f t="shared" si="6"/>
        <v>0</v>
      </c>
      <c r="J113" s="568">
        <f t="shared" si="6"/>
        <v>3</v>
      </c>
      <c r="K113" s="568">
        <f t="shared" si="6"/>
        <v>0</v>
      </c>
      <c r="L113" s="1087">
        <f t="shared" si="6"/>
        <v>3</v>
      </c>
      <c r="M113" s="1087"/>
      <c r="N113" s="569">
        <f t="shared" ref="N113" si="7">IF(N114&gt;N115,3,0)+IF(N114=N115,1)</f>
        <v>3</v>
      </c>
      <c r="O113" s="570"/>
      <c r="P113" s="573">
        <f>SUM(G113:N113)</f>
        <v>12</v>
      </c>
      <c r="Q113" s="214"/>
      <c r="T113" s="1013"/>
    </row>
    <row r="114" spans="1:20" s="161" customFormat="1" ht="30" customHeight="1" x14ac:dyDescent="0.25">
      <c r="A114" s="169"/>
      <c r="B114" s="1086"/>
      <c r="C114" s="214"/>
      <c r="D114" s="1109"/>
      <c r="E114" s="1109"/>
      <c r="F114" s="216"/>
      <c r="G114" s="408">
        <f>'SCORES  M'!F112</f>
        <v>181</v>
      </c>
      <c r="H114" s="408">
        <f>'SCORES  M'!G112</f>
        <v>246</v>
      </c>
      <c r="I114" s="408">
        <f>'SCORES  M'!H112</f>
        <v>191</v>
      </c>
      <c r="J114" s="408">
        <f>'SCORES  M'!I112</f>
        <v>200</v>
      </c>
      <c r="K114" s="408">
        <f>'SCORES  M'!J112</f>
        <v>182</v>
      </c>
      <c r="L114" s="1084">
        <f>'SCORES  M'!K112</f>
        <v>214</v>
      </c>
      <c r="M114" s="1084"/>
      <c r="N114" s="408">
        <f>'SCORES  M'!L112</f>
        <v>193</v>
      </c>
      <c r="O114" s="216"/>
      <c r="P114" s="826">
        <f>SUM(G114:N114)</f>
        <v>1407</v>
      </c>
      <c r="Q114" s="825">
        <f>AVERAGE(P114/7)</f>
        <v>201</v>
      </c>
      <c r="T114" s="1013"/>
    </row>
    <row r="115" spans="1:20" s="12" customFormat="1" ht="30" customHeight="1" x14ac:dyDescent="0.35">
      <c r="A115" s="169"/>
      <c r="B115" s="135"/>
      <c r="C115" s="219"/>
      <c r="D115" s="447"/>
      <c r="E115" s="452"/>
      <c r="F115" s="212"/>
      <c r="G115" s="408">
        <f>G120</f>
        <v>185</v>
      </c>
      <c r="H115" s="410">
        <f>H130</f>
        <v>143</v>
      </c>
      <c r="I115" s="410">
        <f>I99</f>
        <v>225</v>
      </c>
      <c r="J115" s="407">
        <f>J109</f>
        <v>187</v>
      </c>
      <c r="K115" s="404">
        <f>K104</f>
        <v>202</v>
      </c>
      <c r="L115" s="1084">
        <f>L125</f>
        <v>198</v>
      </c>
      <c r="M115" s="1084"/>
      <c r="N115" s="408">
        <f>N135</f>
        <v>159</v>
      </c>
      <c r="O115" s="212"/>
      <c r="P115" s="134"/>
      <c r="Q115" s="1089">
        <v>6</v>
      </c>
      <c r="T115" s="32"/>
    </row>
    <row r="116" spans="1:20" s="12" customFormat="1" ht="30" customHeight="1" x14ac:dyDescent="0.35">
      <c r="A116" s="169"/>
      <c r="B116" s="135"/>
      <c r="C116" s="219"/>
      <c r="D116" s="447"/>
      <c r="E116" s="452"/>
      <c r="F116" s="212"/>
      <c r="G116" s="405" t="str">
        <f>D119</f>
        <v>UKRAINE</v>
      </c>
      <c r="H116" s="405" t="str">
        <f>D129</f>
        <v>ALLEMAGNE</v>
      </c>
      <c r="I116" s="405" t="str">
        <f>D98</f>
        <v>COREE  SUD</v>
      </c>
      <c r="J116" s="405" t="str">
        <f>D108</f>
        <v>UKRAINE  2</v>
      </c>
      <c r="K116" s="405" t="str">
        <f>D103</f>
        <v>COREE  SUD  2</v>
      </c>
      <c r="L116" s="1085" t="str">
        <f>D124</f>
        <v>ALLEMAGNE  2</v>
      </c>
      <c r="M116" s="1085"/>
      <c r="N116" s="405" t="str">
        <f>D134</f>
        <v>POLOGNE  2</v>
      </c>
      <c r="O116" s="212"/>
      <c r="P116" s="134"/>
      <c r="Q116" s="1089"/>
      <c r="T116" s="32"/>
    </row>
    <row r="117" spans="1:20" s="12" customFormat="1" ht="15" customHeight="1" thickBot="1" x14ac:dyDescent="0.75">
      <c r="A117" s="775"/>
      <c r="B117" s="776"/>
      <c r="C117" s="777"/>
      <c r="D117" s="791"/>
      <c r="E117" s="792"/>
      <c r="F117" s="779"/>
      <c r="G117" s="779"/>
      <c r="H117" s="780"/>
      <c r="I117" s="780"/>
      <c r="J117" s="780"/>
      <c r="K117" s="780"/>
      <c r="L117" s="780"/>
      <c r="M117" s="780"/>
      <c r="N117" s="780"/>
      <c r="O117" s="780"/>
      <c r="P117" s="665"/>
      <c r="Q117" s="781"/>
      <c r="R117" s="782"/>
      <c r="S117" s="782"/>
    </row>
    <row r="118" spans="1:20" s="12" customFormat="1" ht="15" customHeight="1" thickTop="1" x14ac:dyDescent="0.7">
      <c r="A118" s="173"/>
      <c r="B118" s="165"/>
      <c r="C118" s="55"/>
      <c r="D118" s="793"/>
      <c r="E118" s="794"/>
      <c r="F118" s="554"/>
      <c r="G118" s="554"/>
      <c r="H118" s="15"/>
      <c r="I118" s="15"/>
      <c r="J118" s="15"/>
      <c r="K118" s="15"/>
      <c r="L118" s="15"/>
      <c r="M118" s="15"/>
      <c r="N118" s="15"/>
      <c r="O118" s="15"/>
      <c r="P118" s="212"/>
      <c r="Q118" s="214"/>
    </row>
    <row r="119" spans="1:20" ht="36" customHeight="1" x14ac:dyDescent="0.25">
      <c r="B119" s="1086">
        <v>5</v>
      </c>
      <c r="C119" s="211"/>
      <c r="D119" s="1109" t="str">
        <f>'SCORES  M'!C111</f>
        <v>UKRAINE</v>
      </c>
      <c r="E119" s="1109"/>
      <c r="F119" s="212"/>
      <c r="G119" s="568">
        <f>IF(G120&gt;G121,3,0)+IF(G120=G121,1)</f>
        <v>3</v>
      </c>
      <c r="H119" s="568">
        <f t="shared" ref="H119:L119" si="8">IF(H120&gt;H121,3,0)+IF(H120=H121,1)</f>
        <v>0</v>
      </c>
      <c r="I119" s="568">
        <f t="shared" si="8"/>
        <v>0</v>
      </c>
      <c r="J119" s="568">
        <f t="shared" si="8"/>
        <v>3</v>
      </c>
      <c r="K119" s="568">
        <f t="shared" si="8"/>
        <v>0</v>
      </c>
      <c r="L119" s="1087">
        <f t="shared" si="8"/>
        <v>3</v>
      </c>
      <c r="M119" s="1087"/>
      <c r="N119" s="569">
        <f t="shared" ref="N119" si="9">IF(N120&gt;N121,3,0)+IF(N120=N121,1)</f>
        <v>0</v>
      </c>
      <c r="O119" s="570"/>
      <c r="P119" s="573">
        <f>SUM(G119:N119)</f>
        <v>9</v>
      </c>
      <c r="Q119" s="214"/>
      <c r="T119" s="1013"/>
    </row>
    <row r="120" spans="1:20" s="12" customFormat="1" ht="30" customHeight="1" x14ac:dyDescent="0.35">
      <c r="A120" s="169"/>
      <c r="B120" s="1086"/>
      <c r="C120" s="219"/>
      <c r="D120" s="1109"/>
      <c r="E120" s="1109"/>
      <c r="F120" s="212"/>
      <c r="G120" s="407">
        <f>'SCORES  M'!F111</f>
        <v>185</v>
      </c>
      <c r="H120" s="407">
        <f>'SCORES  M'!G111</f>
        <v>182</v>
      </c>
      <c r="I120" s="407">
        <f>'SCORES  M'!H111</f>
        <v>190</v>
      </c>
      <c r="J120" s="407">
        <f>'SCORES  M'!I111</f>
        <v>213</v>
      </c>
      <c r="K120" s="407">
        <f>'SCORES  M'!J111</f>
        <v>185</v>
      </c>
      <c r="L120" s="1091">
        <f>'SCORES  M'!K111</f>
        <v>211</v>
      </c>
      <c r="M120" s="1091"/>
      <c r="N120" s="408">
        <f>'SCORES  M'!L111</f>
        <v>161</v>
      </c>
      <c r="O120" s="212"/>
      <c r="P120" s="220">
        <f>SUM(G120:N120)</f>
        <v>1327</v>
      </c>
      <c r="Q120" s="825">
        <f>AVERAGE(P120/7)</f>
        <v>189.57142857142858</v>
      </c>
      <c r="T120" s="1013"/>
    </row>
    <row r="121" spans="1:20" s="12" customFormat="1" ht="30" customHeight="1" x14ac:dyDescent="0.35">
      <c r="A121" s="169"/>
      <c r="B121" s="135"/>
      <c r="C121" s="219"/>
      <c r="D121" s="447"/>
      <c r="E121" s="452"/>
      <c r="F121" s="212"/>
      <c r="G121" s="407">
        <f>G114</f>
        <v>181</v>
      </c>
      <c r="H121" s="407">
        <f>H125</f>
        <v>211</v>
      </c>
      <c r="I121" s="408">
        <f>I104</f>
        <v>195</v>
      </c>
      <c r="J121" s="409">
        <f>J135</f>
        <v>196</v>
      </c>
      <c r="K121" s="406">
        <f>K99</f>
        <v>216</v>
      </c>
      <c r="L121" s="1091">
        <f>L130</f>
        <v>188</v>
      </c>
      <c r="M121" s="1091"/>
      <c r="N121" s="408">
        <f>N109</f>
        <v>177</v>
      </c>
      <c r="O121" s="212"/>
      <c r="P121" s="134"/>
      <c r="Q121" s="1089">
        <v>5</v>
      </c>
      <c r="T121" s="32"/>
    </row>
    <row r="122" spans="1:20" s="12" customFormat="1" ht="30" customHeight="1" x14ac:dyDescent="0.35">
      <c r="A122" s="169"/>
      <c r="B122" s="135"/>
      <c r="C122" s="219"/>
      <c r="D122" s="447"/>
      <c r="E122" s="452"/>
      <c r="F122" s="212"/>
      <c r="G122" s="405" t="str">
        <f>D113</f>
        <v>TAÏWAN</v>
      </c>
      <c r="H122" s="405" t="str">
        <f>D124</f>
        <v>ALLEMAGNE  2</v>
      </c>
      <c r="I122" s="405" t="str">
        <f>D103</f>
        <v>COREE  SUD  2</v>
      </c>
      <c r="J122" s="405" t="str">
        <f>D134</f>
        <v>POLOGNE  2</v>
      </c>
      <c r="K122" s="405" t="str">
        <f>D98</f>
        <v>COREE  SUD</v>
      </c>
      <c r="L122" s="1085" t="str">
        <f>D129</f>
        <v>ALLEMAGNE</v>
      </c>
      <c r="M122" s="1085"/>
      <c r="N122" s="405" t="str">
        <f>D108</f>
        <v>UKRAINE  2</v>
      </c>
      <c r="O122" s="212"/>
      <c r="P122" s="134"/>
      <c r="Q122" s="1089"/>
      <c r="T122" s="32"/>
    </row>
    <row r="123" spans="1:20" s="12" customFormat="1" ht="30" customHeight="1" x14ac:dyDescent="0.65">
      <c r="A123" s="169"/>
      <c r="B123" s="135"/>
      <c r="C123" s="219"/>
      <c r="D123" s="447"/>
      <c r="E123" s="453"/>
      <c r="F123" s="212"/>
      <c r="G123" s="212"/>
      <c r="H123" s="212"/>
      <c r="I123" s="212"/>
      <c r="J123" s="212"/>
      <c r="K123" s="212"/>
      <c r="L123" s="212"/>
      <c r="M123" s="212"/>
      <c r="N123" s="212"/>
      <c r="O123" s="212"/>
      <c r="P123" s="212"/>
      <c r="Q123" s="221"/>
      <c r="T123" s="32"/>
    </row>
    <row r="124" spans="1:20" ht="36" customHeight="1" x14ac:dyDescent="0.25">
      <c r="B124" s="1086">
        <v>6</v>
      </c>
      <c r="C124" s="211"/>
      <c r="D124" s="1109" t="str">
        <f>'SCORES  M'!C113</f>
        <v>ALLEMAGNE  2</v>
      </c>
      <c r="E124" s="1109"/>
      <c r="F124" s="212"/>
      <c r="G124" s="568">
        <f>IF(G125&gt;G126,3,0)+IF(G125=G126,1)</f>
        <v>0</v>
      </c>
      <c r="H124" s="568">
        <f t="shared" ref="H124:L124" si="10">IF(H125&gt;H126,3,0)+IF(H125=H126,1)</f>
        <v>3</v>
      </c>
      <c r="I124" s="568">
        <f t="shared" si="10"/>
        <v>0</v>
      </c>
      <c r="J124" s="568">
        <f t="shared" si="10"/>
        <v>0</v>
      </c>
      <c r="K124" s="568">
        <f t="shared" si="10"/>
        <v>3</v>
      </c>
      <c r="L124" s="1087">
        <f t="shared" si="10"/>
        <v>0</v>
      </c>
      <c r="M124" s="1087"/>
      <c r="N124" s="569">
        <f t="shared" ref="N124" si="11">IF(N125&gt;N126,3,0)+IF(N125=N126,1)</f>
        <v>3</v>
      </c>
      <c r="O124" s="570"/>
      <c r="P124" s="573">
        <f>SUM(G124:N124)</f>
        <v>9</v>
      </c>
      <c r="Q124" s="214"/>
      <c r="T124" s="1013"/>
    </row>
    <row r="125" spans="1:20" s="161" customFormat="1" ht="30" customHeight="1" x14ac:dyDescent="0.25">
      <c r="A125" s="169"/>
      <c r="B125" s="1086"/>
      <c r="C125" s="214"/>
      <c r="D125" s="1109"/>
      <c r="E125" s="1109"/>
      <c r="F125" s="216"/>
      <c r="G125" s="407">
        <f>'SCORES  M'!F113</f>
        <v>177</v>
      </c>
      <c r="H125" s="407">
        <f>'SCORES  M'!G113</f>
        <v>211</v>
      </c>
      <c r="I125" s="407">
        <f>'SCORES  M'!H113</f>
        <v>136</v>
      </c>
      <c r="J125" s="407">
        <f>'SCORES  M'!I113</f>
        <v>154</v>
      </c>
      <c r="K125" s="407">
        <f>'SCORES  M'!J113</f>
        <v>177</v>
      </c>
      <c r="L125" s="1088">
        <f>'SCORES  M'!K113</f>
        <v>198</v>
      </c>
      <c r="M125" s="1088"/>
      <c r="N125" s="411">
        <f>'SCORES  M'!L113</f>
        <v>221</v>
      </c>
      <c r="O125" s="216"/>
      <c r="P125" s="220">
        <f>SUM(G125:N125)</f>
        <v>1274</v>
      </c>
      <c r="Q125" s="825">
        <f>AVERAGE(P125/7)</f>
        <v>182</v>
      </c>
      <c r="T125" s="1013"/>
    </row>
    <row r="126" spans="1:20" s="161" customFormat="1" ht="30" customHeight="1" x14ac:dyDescent="0.65">
      <c r="A126" s="169"/>
      <c r="B126" s="134"/>
      <c r="C126" s="214"/>
      <c r="D126" s="790"/>
      <c r="E126" s="453"/>
      <c r="F126" s="216"/>
      <c r="G126" s="407">
        <f>G130</f>
        <v>189</v>
      </c>
      <c r="H126" s="404">
        <f>H120</f>
        <v>182</v>
      </c>
      <c r="I126" s="410">
        <f>I109</f>
        <v>178</v>
      </c>
      <c r="J126" s="406">
        <f>J99</f>
        <v>200</v>
      </c>
      <c r="K126" s="409">
        <f>K135</f>
        <v>144</v>
      </c>
      <c r="L126" s="1088">
        <f>L114</f>
        <v>214</v>
      </c>
      <c r="M126" s="1088"/>
      <c r="N126" s="411">
        <f>N104</f>
        <v>180</v>
      </c>
      <c r="O126" s="216"/>
      <c r="P126" s="134"/>
      <c r="Q126" s="1089">
        <v>7</v>
      </c>
      <c r="T126" s="17"/>
    </row>
    <row r="127" spans="1:20" s="161" customFormat="1" ht="30" customHeight="1" x14ac:dyDescent="0.65">
      <c r="A127" s="169"/>
      <c r="B127" s="134"/>
      <c r="C127" s="214"/>
      <c r="D127" s="790"/>
      <c r="E127" s="453"/>
      <c r="F127" s="216"/>
      <c r="G127" s="405" t="str">
        <f>D129</f>
        <v>ALLEMAGNE</v>
      </c>
      <c r="H127" s="405" t="str">
        <f>D119</f>
        <v>UKRAINE</v>
      </c>
      <c r="I127" s="405" t="str">
        <f>D108</f>
        <v>UKRAINE  2</v>
      </c>
      <c r="J127" s="405" t="str">
        <f>D98</f>
        <v>COREE  SUD</v>
      </c>
      <c r="K127" s="405" t="str">
        <f>D134</f>
        <v>POLOGNE  2</v>
      </c>
      <c r="L127" s="1085" t="str">
        <f>D113</f>
        <v>TAÏWAN</v>
      </c>
      <c r="M127" s="1085"/>
      <c r="N127" s="405" t="str">
        <f>D103</f>
        <v>COREE  SUD  2</v>
      </c>
      <c r="O127" s="216"/>
      <c r="P127" s="134"/>
      <c r="Q127" s="1089"/>
      <c r="T127" s="17"/>
    </row>
    <row r="128" spans="1:20" s="12" customFormat="1" ht="30" customHeight="1" x14ac:dyDescent="0.65">
      <c r="A128" s="169"/>
      <c r="B128" s="135"/>
      <c r="C128" s="219"/>
      <c r="D128" s="447"/>
      <c r="E128" s="453"/>
      <c r="F128" s="212"/>
      <c r="G128" s="212"/>
      <c r="H128" s="212"/>
      <c r="I128" s="212"/>
      <c r="J128" s="212"/>
      <c r="K128" s="212"/>
      <c r="L128" s="212"/>
      <c r="M128" s="212"/>
      <c r="N128" s="212"/>
      <c r="O128" s="212"/>
      <c r="P128" s="212"/>
      <c r="Q128" s="221"/>
      <c r="T128" s="32"/>
    </row>
    <row r="129" spans="1:21" ht="36.75" customHeight="1" x14ac:dyDescent="0.25">
      <c r="B129" s="1086">
        <v>7</v>
      </c>
      <c r="C129" s="211"/>
      <c r="D129" s="1109" t="str">
        <f>'SCORES  M'!C114</f>
        <v>ALLEMAGNE</v>
      </c>
      <c r="E129" s="1109"/>
      <c r="F129" s="212"/>
      <c r="G129" s="569">
        <f>IF(G130&gt;G131,3,0)+IF(G130=G131,1)</f>
        <v>3</v>
      </c>
      <c r="H129" s="569">
        <f t="shared" ref="H129:L129" si="12">IF(H130&gt;H131,3,0)+IF(H130=H131,1)</f>
        <v>0</v>
      </c>
      <c r="I129" s="569">
        <f t="shared" si="12"/>
        <v>0</v>
      </c>
      <c r="J129" s="569">
        <f t="shared" si="12"/>
        <v>0</v>
      </c>
      <c r="K129" s="569">
        <f t="shared" si="12"/>
        <v>0</v>
      </c>
      <c r="L129" s="1093">
        <f t="shared" si="12"/>
        <v>0</v>
      </c>
      <c r="M129" s="1093"/>
      <c r="N129" s="569">
        <f t="shared" ref="N129" si="13">IF(N130&gt;N131,3,0)+IF(N130=N131,1)</f>
        <v>3</v>
      </c>
      <c r="O129" s="570"/>
      <c r="P129" s="573">
        <f>SUM(G129:N129)</f>
        <v>6</v>
      </c>
      <c r="Q129" s="214"/>
      <c r="T129" s="1013"/>
    </row>
    <row r="130" spans="1:21" s="161" customFormat="1" ht="30" customHeight="1" x14ac:dyDescent="0.25">
      <c r="A130" s="169"/>
      <c r="B130" s="1086"/>
      <c r="C130" s="214"/>
      <c r="D130" s="1109"/>
      <c r="E130" s="1109"/>
      <c r="F130" s="216"/>
      <c r="G130" s="406">
        <f>'SCORES  M'!F114</f>
        <v>189</v>
      </c>
      <c r="H130" s="406">
        <f>'SCORES  M'!G114</f>
        <v>143</v>
      </c>
      <c r="I130" s="406">
        <f>'SCORES  M'!H114</f>
        <v>181</v>
      </c>
      <c r="J130" s="406">
        <f>'SCORES  M'!I114</f>
        <v>200</v>
      </c>
      <c r="K130" s="406">
        <f>'SCORES  M'!J114</f>
        <v>176</v>
      </c>
      <c r="L130" s="1094">
        <f>'SCORES  M'!K114</f>
        <v>188</v>
      </c>
      <c r="M130" s="1094"/>
      <c r="N130" s="411">
        <f>'SCORES  M'!L114</f>
        <v>192</v>
      </c>
      <c r="O130" s="216"/>
      <c r="P130" s="220">
        <f>SUM(G130:N130)</f>
        <v>1269</v>
      </c>
      <c r="Q130" s="825">
        <f>AVERAGE(P130/7)</f>
        <v>181.28571428571428</v>
      </c>
      <c r="T130" s="1013"/>
    </row>
    <row r="131" spans="1:21" s="161" customFormat="1" ht="30" customHeight="1" x14ac:dyDescent="0.25">
      <c r="A131" s="169"/>
      <c r="B131" s="134"/>
      <c r="C131" s="214"/>
      <c r="D131" s="214"/>
      <c r="E131" s="452"/>
      <c r="F131" s="216"/>
      <c r="G131" s="406">
        <f>G125</f>
        <v>177</v>
      </c>
      <c r="H131" s="410">
        <f>H114</f>
        <v>246</v>
      </c>
      <c r="I131" s="408">
        <f>I135</f>
        <v>186</v>
      </c>
      <c r="J131" s="404">
        <f>J104</f>
        <v>213</v>
      </c>
      <c r="K131" s="407">
        <f>K109</f>
        <v>192</v>
      </c>
      <c r="L131" s="1094">
        <f>L120</f>
        <v>211</v>
      </c>
      <c r="M131" s="1094"/>
      <c r="N131" s="411">
        <f>N99</f>
        <v>162</v>
      </c>
      <c r="O131" s="216"/>
      <c r="P131" s="134"/>
      <c r="Q131" s="1089">
        <v>8</v>
      </c>
    </row>
    <row r="132" spans="1:21" s="161" customFormat="1" ht="30" customHeight="1" x14ac:dyDescent="0.25">
      <c r="A132" s="169"/>
      <c r="B132" s="134"/>
      <c r="C132" s="214"/>
      <c r="D132" s="214"/>
      <c r="E132" s="452"/>
      <c r="F132" s="216"/>
      <c r="G132" s="405" t="str">
        <f>D124</f>
        <v>ALLEMAGNE  2</v>
      </c>
      <c r="H132" s="405" t="str">
        <f>D113</f>
        <v>TAÏWAN</v>
      </c>
      <c r="I132" s="405" t="str">
        <f>D134</f>
        <v>POLOGNE  2</v>
      </c>
      <c r="J132" s="405" t="str">
        <f>D103</f>
        <v>COREE  SUD  2</v>
      </c>
      <c r="K132" s="405" t="str">
        <f>D108</f>
        <v>UKRAINE  2</v>
      </c>
      <c r="L132" s="1085" t="str">
        <f>D119</f>
        <v>UKRAINE</v>
      </c>
      <c r="M132" s="1085"/>
      <c r="N132" s="405" t="str">
        <f>D98</f>
        <v>COREE  SUD</v>
      </c>
      <c r="O132" s="216"/>
      <c r="P132" s="134"/>
      <c r="Q132" s="1089"/>
    </row>
    <row r="133" spans="1:21" s="12" customFormat="1" ht="30" customHeight="1" x14ac:dyDescent="0.65">
      <c r="A133" s="169"/>
      <c r="B133" s="135"/>
      <c r="C133" s="219"/>
      <c r="D133" s="447"/>
      <c r="E133" s="453"/>
      <c r="F133" s="212"/>
      <c r="G133" s="212"/>
      <c r="H133" s="212"/>
      <c r="I133" s="212"/>
      <c r="J133" s="212"/>
      <c r="K133" s="212"/>
      <c r="L133" s="212"/>
      <c r="M133" s="212"/>
      <c r="N133" s="212"/>
      <c r="O133" s="212"/>
      <c r="P133" s="212"/>
      <c r="Q133" s="221"/>
      <c r="T133" s="32"/>
    </row>
    <row r="134" spans="1:21" ht="36" customHeight="1" x14ac:dyDescent="0.25">
      <c r="B134" s="1086">
        <v>8</v>
      </c>
      <c r="C134" s="211"/>
      <c r="D134" s="1109" t="str">
        <f>'SCORES  M'!C107</f>
        <v>POLOGNE  2</v>
      </c>
      <c r="E134" s="1109"/>
      <c r="F134" s="212"/>
      <c r="G134" s="568">
        <f>IF(G135&gt;G136,3,0)+IF(G135=G136,1)</f>
        <v>0</v>
      </c>
      <c r="H134" s="568">
        <f t="shared" ref="H134:L134" si="14">IF(H135&gt;H136,3,0)+IF(H135=H136,1)</f>
        <v>0</v>
      </c>
      <c r="I134" s="568">
        <f t="shared" si="14"/>
        <v>3</v>
      </c>
      <c r="J134" s="568">
        <f t="shared" si="14"/>
        <v>0</v>
      </c>
      <c r="K134" s="568">
        <f t="shared" si="14"/>
        <v>0</v>
      </c>
      <c r="L134" s="1087">
        <f t="shared" si="14"/>
        <v>0</v>
      </c>
      <c r="M134" s="1087"/>
      <c r="N134" s="569">
        <f t="shared" ref="N134" si="15">IF(N135&gt;N136,3,0)+IF(N135=N136,1)</f>
        <v>0</v>
      </c>
      <c r="O134" s="570"/>
      <c r="P134" s="572">
        <f>SUM(G134:N134)</f>
        <v>3</v>
      </c>
      <c r="Q134" s="214"/>
      <c r="T134" s="1013"/>
    </row>
    <row r="135" spans="1:21" ht="30" customHeight="1" x14ac:dyDescent="0.25">
      <c r="B135" s="1086"/>
      <c r="C135" s="211"/>
      <c r="D135" s="1109"/>
      <c r="E135" s="1109"/>
      <c r="F135" s="212"/>
      <c r="G135" s="404">
        <f>'SCORES  M'!F107</f>
        <v>190</v>
      </c>
      <c r="H135" s="404">
        <f>'SCORES  M'!G107</f>
        <v>164</v>
      </c>
      <c r="I135" s="404">
        <f>'SCORES  M'!H107</f>
        <v>186</v>
      </c>
      <c r="J135" s="404">
        <f>'SCORES  M'!I107</f>
        <v>196</v>
      </c>
      <c r="K135" s="404">
        <f>'SCORES  M'!J107</f>
        <v>144</v>
      </c>
      <c r="L135" s="1091">
        <f>'SCORES  M'!K107</f>
        <v>160</v>
      </c>
      <c r="M135" s="1091"/>
      <c r="N135" s="404">
        <f>'SCORES  M'!L107</f>
        <v>159</v>
      </c>
      <c r="O135" s="134"/>
      <c r="P135" s="220">
        <f>SUM(G135:N135)</f>
        <v>1199</v>
      </c>
      <c r="Q135" s="825">
        <f>AVERAGE(P135/7)</f>
        <v>171.28571428571428</v>
      </c>
      <c r="T135" s="1013"/>
    </row>
    <row r="136" spans="1:21" ht="30" customHeight="1" x14ac:dyDescent="0.25">
      <c r="B136" s="134"/>
      <c r="C136" s="211"/>
      <c r="D136" s="789"/>
      <c r="E136" s="452"/>
      <c r="F136" s="212"/>
      <c r="G136" s="404">
        <f>G99</f>
        <v>239</v>
      </c>
      <c r="H136" s="404">
        <f>H109</f>
        <v>195</v>
      </c>
      <c r="I136" s="404">
        <f>I130</f>
        <v>181</v>
      </c>
      <c r="J136" s="404">
        <f>J120</f>
        <v>213</v>
      </c>
      <c r="K136" s="404">
        <f>K125</f>
        <v>177</v>
      </c>
      <c r="L136" s="1091">
        <f>L104</f>
        <v>235</v>
      </c>
      <c r="M136" s="1091"/>
      <c r="N136" s="404">
        <f>N114</f>
        <v>193</v>
      </c>
      <c r="O136" s="134"/>
      <c r="P136" s="134"/>
      <c r="Q136" s="1089">
        <v>1</v>
      </c>
      <c r="T136" s="17"/>
    </row>
    <row r="137" spans="1:21" s="161" customFormat="1" ht="30" customHeight="1" x14ac:dyDescent="0.25">
      <c r="A137" s="169"/>
      <c r="B137" s="134"/>
      <c r="C137" s="214"/>
      <c r="D137" s="790"/>
      <c r="E137" s="452"/>
      <c r="F137" s="216"/>
      <c r="G137" s="405" t="str">
        <f>D98</f>
        <v>COREE  SUD</v>
      </c>
      <c r="H137" s="405" t="str">
        <f>D108</f>
        <v>UKRAINE  2</v>
      </c>
      <c r="I137" s="405" t="str">
        <f>D129</f>
        <v>ALLEMAGNE</v>
      </c>
      <c r="J137" s="405" t="str">
        <f>D119</f>
        <v>UKRAINE</v>
      </c>
      <c r="K137" s="405" t="str">
        <f>D124</f>
        <v>ALLEMAGNE  2</v>
      </c>
      <c r="L137" s="1085" t="str">
        <f>D103</f>
        <v>COREE  SUD  2</v>
      </c>
      <c r="M137" s="1085"/>
      <c r="N137" s="405" t="str">
        <f>D113</f>
        <v>TAÏWAN</v>
      </c>
      <c r="O137" s="216"/>
      <c r="P137" s="134"/>
      <c r="Q137" s="1089"/>
      <c r="T137" s="17"/>
    </row>
    <row r="138" spans="1:21" s="12" customFormat="1" ht="30" customHeight="1" x14ac:dyDescent="0.35">
      <c r="A138" s="169"/>
      <c r="B138" s="32"/>
      <c r="C138" s="55"/>
      <c r="D138" s="55"/>
      <c r="E138" s="15"/>
      <c r="F138" s="15"/>
      <c r="G138" s="15"/>
      <c r="H138" s="15"/>
      <c r="I138" s="15"/>
      <c r="J138" s="15"/>
      <c r="K138" s="15"/>
      <c r="L138" s="15"/>
      <c r="M138" s="15"/>
      <c r="N138" s="15"/>
      <c r="O138" s="15"/>
      <c r="P138" s="15"/>
      <c r="Q138" s="129"/>
    </row>
    <row r="139" spans="1:21" ht="3" customHeight="1" x14ac:dyDescent="0.25">
      <c r="B139" s="94"/>
      <c r="C139" s="109"/>
      <c r="D139" s="109"/>
      <c r="E139" s="109"/>
      <c r="F139" s="95"/>
      <c r="G139" s="95"/>
      <c r="H139" s="95"/>
      <c r="I139" s="95"/>
      <c r="J139" s="60"/>
      <c r="L139" s="56"/>
      <c r="M139" s="56"/>
      <c r="N139" s="56"/>
      <c r="O139" s="56"/>
      <c r="Q139" s="97"/>
    </row>
    <row r="140" spans="1:21" ht="30" customHeight="1" x14ac:dyDescent="2.2000000000000002">
      <c r="B140" s="130"/>
      <c r="C140" s="130"/>
      <c r="D140" s="130"/>
      <c r="E140" s="1097" t="s">
        <v>96</v>
      </c>
      <c r="F140" s="1097"/>
      <c r="G140" s="1097"/>
      <c r="H140" s="1097"/>
      <c r="I140" s="1097"/>
      <c r="J140" s="1097"/>
      <c r="K140" s="1097"/>
      <c r="L140" s="1097"/>
      <c r="M140" s="1097"/>
      <c r="N140" s="1098" t="s">
        <v>17</v>
      </c>
      <c r="O140" s="1098"/>
      <c r="P140" s="1098"/>
      <c r="Q140" s="1098"/>
      <c r="T140" s="130"/>
    </row>
    <row r="141" spans="1:21" ht="30" customHeight="1" x14ac:dyDescent="2.2000000000000002">
      <c r="B141" s="130"/>
      <c r="C141" s="130"/>
      <c r="D141" s="130"/>
      <c r="E141" s="1097"/>
      <c r="F141" s="1097"/>
      <c r="G141" s="1097"/>
      <c r="H141" s="1097"/>
      <c r="I141" s="1097"/>
      <c r="J141" s="1097"/>
      <c r="K141" s="1097"/>
      <c r="L141" s="1097"/>
      <c r="M141" s="1097"/>
      <c r="N141" s="328" t="s">
        <v>79</v>
      </c>
      <c r="O141" s="403"/>
      <c r="P141" s="942">
        <v>254</v>
      </c>
      <c r="Q141" s="942"/>
      <c r="T141" s="130"/>
    </row>
    <row r="142" spans="1:21" ht="30" customHeight="1" x14ac:dyDescent="2.2000000000000002">
      <c r="B142" s="130"/>
      <c r="C142" s="130"/>
      <c r="D142" s="130"/>
      <c r="E142" s="1097"/>
      <c r="F142" s="1097"/>
      <c r="G142" s="1097"/>
      <c r="H142" s="1097"/>
      <c r="I142" s="1097"/>
      <c r="J142" s="1097"/>
      <c r="K142" s="1097"/>
      <c r="L142" s="1097"/>
      <c r="M142" s="1097"/>
      <c r="N142" s="328" t="s">
        <v>78</v>
      </c>
      <c r="O142" s="403"/>
      <c r="P142" s="942">
        <v>1200</v>
      </c>
      <c r="Q142" s="942"/>
      <c r="T142" s="130"/>
    </row>
    <row r="143" spans="1:21" s="12" customFormat="1" ht="18" customHeight="1" x14ac:dyDescent="0.25">
      <c r="A143" s="173"/>
      <c r="B143" s="32"/>
      <c r="C143" s="32"/>
      <c r="D143" s="32"/>
      <c r="E143" s="1097"/>
      <c r="F143" s="1097"/>
      <c r="G143" s="1097"/>
      <c r="H143" s="1097"/>
      <c r="I143" s="1097"/>
      <c r="J143" s="1097"/>
      <c r="K143" s="1097"/>
      <c r="L143" s="1097"/>
      <c r="M143" s="1097"/>
      <c r="N143" s="15"/>
      <c r="O143" s="15"/>
      <c r="P143" s="821"/>
      <c r="Q143" s="822"/>
    </row>
    <row r="144" spans="1:21" s="29" customFormat="1" ht="38.25" customHeight="1" x14ac:dyDescent="2.2000000000000002">
      <c r="A144" s="169"/>
      <c r="B144" s="431" t="s">
        <v>18</v>
      </c>
      <c r="C144" s="432"/>
      <c r="D144" s="432"/>
      <c r="E144" s="432"/>
      <c r="F144" s="432"/>
      <c r="G144" s="431" t="s">
        <v>7</v>
      </c>
      <c r="H144" s="431" t="s">
        <v>8</v>
      </c>
      <c r="I144" s="431" t="s">
        <v>9</v>
      </c>
      <c r="J144" s="431" t="s">
        <v>10</v>
      </c>
      <c r="K144" s="431" t="s">
        <v>11</v>
      </c>
      <c r="L144" s="431" t="s">
        <v>12</v>
      </c>
      <c r="M144" s="433"/>
      <c r="N144" s="431" t="s">
        <v>3</v>
      </c>
      <c r="O144" s="433"/>
      <c r="P144" s="431" t="s">
        <v>13</v>
      </c>
      <c r="Q144" s="434" t="s">
        <v>14</v>
      </c>
      <c r="S144" s="6"/>
      <c r="T144" s="130"/>
      <c r="U144" s="6"/>
    </row>
    <row r="145" spans="1:17" s="12" customFormat="1" ht="24" customHeight="1" x14ac:dyDescent="0.35">
      <c r="A145" s="173"/>
      <c r="B145" s="32"/>
      <c r="C145" s="823"/>
      <c r="D145" s="55"/>
      <c r="E145" s="15"/>
      <c r="F145" s="15"/>
      <c r="G145" s="15"/>
      <c r="H145" s="15"/>
      <c r="I145" s="15"/>
      <c r="J145" s="15"/>
      <c r="K145" s="15"/>
      <c r="L145" s="15"/>
      <c r="M145" s="15"/>
      <c r="N145" s="15"/>
      <c r="O145" s="15"/>
      <c r="P145" s="15"/>
      <c r="Q145" s="129"/>
    </row>
    <row r="146" spans="1:17" ht="30" customHeight="1" x14ac:dyDescent="0.25">
      <c r="B146" s="1101">
        <v>1</v>
      </c>
      <c r="C146" s="1099"/>
      <c r="D146" s="1100" t="str">
        <f>'SCORES  M'!C2</f>
        <v>POLOGNE  2</v>
      </c>
      <c r="E146" s="1100"/>
      <c r="F146" s="212"/>
      <c r="G146" s="1095">
        <f>'SCORES  M'!F2</f>
        <v>246</v>
      </c>
      <c r="H146" s="1095">
        <f>'SCORES  M'!G2</f>
        <v>213</v>
      </c>
      <c r="I146" s="1095">
        <f>'SCORES  M'!H2</f>
        <v>172</v>
      </c>
      <c r="J146" s="1095">
        <f>'SCORES  M'!I2</f>
        <v>193</v>
      </c>
      <c r="K146" s="1095">
        <f>'SCORES  M'!J2</f>
        <v>177</v>
      </c>
      <c r="L146" s="1095">
        <f>'SCORES  M'!K2</f>
        <v>199</v>
      </c>
      <c r="M146" s="211"/>
      <c r="N146" s="1108">
        <f>SUM(G146:L146)</f>
        <v>1200</v>
      </c>
      <c r="O146" s="216"/>
      <c r="P146" s="819">
        <f>AVERAGE(N146/6)</f>
        <v>200</v>
      </c>
      <c r="Q146" s="214">
        <f>SUM(N146-N188)</f>
        <v>90</v>
      </c>
    </row>
    <row r="147" spans="1:17" ht="24" customHeight="1" x14ac:dyDescent="0.35">
      <c r="B147" s="1101"/>
      <c r="C147" s="1099"/>
      <c r="D147" s="811" t="str">
        <f>'SCORES  M'!D2</f>
        <v>magdalena</v>
      </c>
      <c r="E147" s="812" t="str">
        <f>'SCORES  M'!E2</f>
        <v>PALACZ</v>
      </c>
      <c r="F147" s="212"/>
      <c r="G147" s="1095"/>
      <c r="H147" s="1095"/>
      <c r="I147" s="1095"/>
      <c r="J147" s="1095"/>
      <c r="K147" s="1095"/>
      <c r="L147" s="1095"/>
      <c r="M147" s="211"/>
      <c r="N147" s="1108"/>
      <c r="O147" s="216"/>
      <c r="P147" s="819"/>
      <c r="Q147" s="214"/>
    </row>
    <row r="148" spans="1:17" ht="24" customHeight="1" x14ac:dyDescent="0.35">
      <c r="B148" s="222"/>
      <c r="C148" s="824"/>
      <c r="D148" s="811" t="str">
        <f>'SCORES  M'!D3</f>
        <v>ewa izabela</v>
      </c>
      <c r="E148" s="812" t="str">
        <f>'SCORES  M'!E3</f>
        <v>DABKOWSKA</v>
      </c>
      <c r="F148" s="212"/>
      <c r="G148" s="1095"/>
      <c r="H148" s="1095"/>
      <c r="I148" s="1095"/>
      <c r="J148" s="1095"/>
      <c r="K148" s="1095"/>
      <c r="L148" s="1095"/>
      <c r="M148" s="211"/>
      <c r="N148" s="1108"/>
      <c r="O148" s="216"/>
      <c r="P148" s="819"/>
      <c r="Q148" s="214"/>
    </row>
    <row r="149" spans="1:17" ht="24" customHeight="1" x14ac:dyDescent="0.35">
      <c r="B149" s="222"/>
      <c r="C149" s="1096" t="s">
        <v>359</v>
      </c>
      <c r="D149" s="813" t="str">
        <f>'SCORES  M'!D4</f>
        <v>grzegorz</v>
      </c>
      <c r="E149" s="814" t="str">
        <f>'SCORES  M'!E4</f>
        <v>SZCZESNY</v>
      </c>
      <c r="F149" s="212"/>
      <c r="G149" s="755"/>
      <c r="H149" s="755"/>
      <c r="I149" s="755"/>
      <c r="J149" s="755"/>
      <c r="K149" s="755"/>
      <c r="L149" s="755"/>
      <c r="M149" s="755"/>
      <c r="N149" s="755"/>
      <c r="O149" s="216"/>
      <c r="P149" s="819"/>
      <c r="Q149" s="214"/>
    </row>
    <row r="150" spans="1:17" ht="24" customHeight="1" x14ac:dyDescent="0.35">
      <c r="B150" s="222"/>
      <c r="C150" s="1096"/>
      <c r="D150" s="813" t="str">
        <f>'SCORES  M'!D5</f>
        <v>tomasz</v>
      </c>
      <c r="E150" s="814" t="str">
        <f>'SCORES  M'!E5</f>
        <v>ZAREK</v>
      </c>
      <c r="F150" s="212"/>
      <c r="G150" s="755"/>
      <c r="H150" s="755"/>
      <c r="I150" s="755"/>
      <c r="J150" s="755"/>
      <c r="K150" s="755"/>
      <c r="L150" s="755"/>
      <c r="M150" s="134"/>
      <c r="N150" s="134"/>
      <c r="O150" s="134"/>
      <c r="P150" s="820"/>
      <c r="Q150" s="214"/>
    </row>
    <row r="151" spans="1:17" ht="30" customHeight="1" x14ac:dyDescent="0.35">
      <c r="B151" s="222"/>
      <c r="C151" s="824"/>
      <c r="D151" s="219"/>
      <c r="E151" s="809"/>
      <c r="F151" s="212"/>
      <c r="G151" s="755"/>
      <c r="H151" s="755"/>
      <c r="I151" s="755"/>
      <c r="J151" s="755"/>
      <c r="K151" s="755"/>
      <c r="L151" s="755"/>
      <c r="M151" s="134"/>
      <c r="N151" s="134"/>
      <c r="O151" s="134"/>
      <c r="P151" s="820"/>
      <c r="Q151" s="214"/>
    </row>
    <row r="152" spans="1:17" ht="30" customHeight="1" x14ac:dyDescent="0.25">
      <c r="B152" s="1101">
        <v>2</v>
      </c>
      <c r="C152" s="1099"/>
      <c r="D152" s="1100" t="str">
        <f>'SCORES  M'!C6</f>
        <v>COREE  SUD</v>
      </c>
      <c r="E152" s="1100"/>
      <c r="F152" s="212"/>
      <c r="G152" s="1095">
        <f>'SCORES  M'!F6</f>
        <v>228</v>
      </c>
      <c r="H152" s="1095">
        <f>'SCORES  M'!G6</f>
        <v>224</v>
      </c>
      <c r="I152" s="1095">
        <f>'SCORES  M'!H6</f>
        <v>203</v>
      </c>
      <c r="J152" s="1095">
        <f>'SCORES  M'!I6</f>
        <v>140</v>
      </c>
      <c r="K152" s="1095">
        <f>'SCORES  M'!J6</f>
        <v>203</v>
      </c>
      <c r="L152" s="1095">
        <f>'SCORES  M'!K6</f>
        <v>172</v>
      </c>
      <c r="M152" s="211"/>
      <c r="N152" s="1106">
        <f>SUM(G152:L152)</f>
        <v>1170</v>
      </c>
      <c r="O152" s="216"/>
      <c r="P152" s="819">
        <f>AVERAGE(N152/6)</f>
        <v>195</v>
      </c>
      <c r="Q152" s="214">
        <f>SUM(N152-N188)</f>
        <v>60</v>
      </c>
    </row>
    <row r="153" spans="1:17" ht="24" customHeight="1" x14ac:dyDescent="0.35">
      <c r="B153" s="1101"/>
      <c r="C153" s="1099"/>
      <c r="D153" s="813" t="str">
        <f>'SCORES  M'!D6</f>
        <v>jaeung</v>
      </c>
      <c r="E153" s="814" t="str">
        <f>'SCORES  M'!E6</f>
        <v>BAK</v>
      </c>
      <c r="F153" s="212"/>
      <c r="G153" s="1095"/>
      <c r="H153" s="1095"/>
      <c r="I153" s="1095"/>
      <c r="J153" s="1095"/>
      <c r="K153" s="1095"/>
      <c r="L153" s="1095"/>
      <c r="M153" s="211"/>
      <c r="N153" s="1106"/>
      <c r="O153" s="216"/>
      <c r="P153" s="819"/>
      <c r="Q153" s="214"/>
    </row>
    <row r="154" spans="1:17" ht="24" customHeight="1" x14ac:dyDescent="0.35">
      <c r="B154" s="222"/>
      <c r="C154" s="824"/>
      <c r="D154" s="813" t="str">
        <f>'SCORES  M'!D7</f>
        <v>jisu</v>
      </c>
      <c r="E154" s="814" t="str">
        <f>'SCORES  M'!E7</f>
        <v>KIM</v>
      </c>
      <c r="F154" s="212"/>
      <c r="G154" s="1095"/>
      <c r="H154" s="1095"/>
      <c r="I154" s="1095"/>
      <c r="J154" s="1095"/>
      <c r="K154" s="1095"/>
      <c r="L154" s="1095"/>
      <c r="M154" s="211"/>
      <c r="N154" s="1106"/>
      <c r="O154" s="216"/>
      <c r="P154" s="819"/>
      <c r="Q154" s="214"/>
    </row>
    <row r="155" spans="1:17" ht="24" customHeight="1" x14ac:dyDescent="0.35">
      <c r="B155" s="222"/>
      <c r="C155" s="1096" t="s">
        <v>352</v>
      </c>
      <c r="D155" s="811" t="str">
        <f>'SCORES  M'!D8</f>
        <v>seonsil</v>
      </c>
      <c r="E155" s="812" t="str">
        <f>'SCORES  M'!E8</f>
        <v>HEO</v>
      </c>
      <c r="F155" s="212"/>
      <c r="G155" s="755"/>
      <c r="H155" s="755"/>
      <c r="I155" s="755"/>
      <c r="J155" s="755"/>
      <c r="K155" s="755"/>
      <c r="L155" s="755"/>
      <c r="M155" s="755"/>
      <c r="N155" s="755"/>
      <c r="O155" s="755"/>
      <c r="P155" s="220"/>
      <c r="Q155" s="214"/>
    </row>
    <row r="156" spans="1:17" ht="24" customHeight="1" x14ac:dyDescent="0.35">
      <c r="B156" s="222"/>
      <c r="C156" s="1096"/>
      <c r="D156" s="811" t="str">
        <f>'SCORES  M'!D9</f>
        <v>chanmi</v>
      </c>
      <c r="E156" s="812" t="str">
        <f>'SCORES  M'!E9</f>
        <v>LEE</v>
      </c>
      <c r="F156" s="212"/>
      <c r="G156" s="755"/>
      <c r="H156" s="755"/>
      <c r="I156" s="755"/>
      <c r="J156" s="755"/>
      <c r="K156" s="755"/>
      <c r="L156" s="755"/>
      <c r="M156" s="134"/>
      <c r="N156" s="134"/>
      <c r="O156" s="134"/>
      <c r="P156" s="820"/>
      <c r="Q156" s="214"/>
    </row>
    <row r="157" spans="1:17" ht="30" customHeight="1" x14ac:dyDescent="0.35">
      <c r="B157" s="222"/>
      <c r="C157" s="824"/>
      <c r="D157" s="219"/>
      <c r="E157" s="809"/>
      <c r="F157" s="212"/>
      <c r="G157" s="755"/>
      <c r="H157" s="755"/>
      <c r="I157" s="755"/>
      <c r="J157" s="755"/>
      <c r="K157" s="755"/>
      <c r="L157" s="755"/>
      <c r="M157" s="134"/>
      <c r="N157" s="134"/>
      <c r="O157" s="134"/>
      <c r="P157" s="820"/>
      <c r="Q157" s="214"/>
    </row>
    <row r="158" spans="1:17" ht="30" customHeight="1" x14ac:dyDescent="0.25">
      <c r="B158" s="1101">
        <v>3</v>
      </c>
      <c r="C158" s="1099"/>
      <c r="D158" s="1100" t="str">
        <f>'SCORES  M'!C10</f>
        <v>UKRAINE  2</v>
      </c>
      <c r="E158" s="1100"/>
      <c r="F158" s="212"/>
      <c r="G158" s="1095">
        <f>'SCORES  M'!F10</f>
        <v>254</v>
      </c>
      <c r="H158" s="1095">
        <f>'SCORES  M'!G10</f>
        <v>163</v>
      </c>
      <c r="I158" s="1095">
        <f>'SCORES  M'!H10</f>
        <v>214</v>
      </c>
      <c r="J158" s="1095">
        <f>'SCORES  M'!I10</f>
        <v>193</v>
      </c>
      <c r="K158" s="1095">
        <f>'SCORES  M'!J10</f>
        <v>158</v>
      </c>
      <c r="L158" s="1095">
        <f>'SCORES  M'!K10</f>
        <v>180</v>
      </c>
      <c r="M158" s="211"/>
      <c r="N158" s="1106">
        <f>SUM(G158:L158)</f>
        <v>1162</v>
      </c>
      <c r="O158" s="216"/>
      <c r="P158" s="819">
        <f>AVERAGE(N158/6)</f>
        <v>193.66666666666666</v>
      </c>
      <c r="Q158" s="214">
        <f>SUM(N158-N188)</f>
        <v>52</v>
      </c>
    </row>
    <row r="159" spans="1:17" ht="24" customHeight="1" x14ac:dyDescent="0.35">
      <c r="B159" s="1101"/>
      <c r="C159" s="1099"/>
      <c r="D159" s="757" t="str">
        <f>'SCORES  M'!D10</f>
        <v>katéryna</v>
      </c>
      <c r="E159" s="756" t="str">
        <f>'SCORES  M'!E10</f>
        <v>KOVALCHUK</v>
      </c>
      <c r="F159" s="212"/>
      <c r="G159" s="1095"/>
      <c r="H159" s="1095"/>
      <c r="I159" s="1095"/>
      <c r="J159" s="1095"/>
      <c r="K159" s="1095"/>
      <c r="L159" s="1095"/>
      <c r="M159" s="211"/>
      <c r="N159" s="1106"/>
      <c r="O159" s="216"/>
      <c r="P159" s="819"/>
      <c r="Q159" s="214"/>
    </row>
    <row r="160" spans="1:17" ht="24" customHeight="1" x14ac:dyDescent="0.35">
      <c r="B160" s="222"/>
      <c r="C160" s="824"/>
      <c r="D160" s="757" t="str">
        <f>'SCORES  M'!D11</f>
        <v>viktoria</v>
      </c>
      <c r="E160" s="756" t="str">
        <f>'SCORES  M'!E11</f>
        <v>SEMIZENKO</v>
      </c>
      <c r="F160" s="212"/>
      <c r="G160" s="1095"/>
      <c r="H160" s="1095"/>
      <c r="I160" s="1095"/>
      <c r="J160" s="1095"/>
      <c r="K160" s="1095"/>
      <c r="L160" s="1095"/>
      <c r="M160" s="211"/>
      <c r="N160" s="1106"/>
      <c r="O160" s="216"/>
      <c r="P160" s="819"/>
      <c r="Q160" s="214"/>
    </row>
    <row r="161" spans="2:17" ht="24" customHeight="1" x14ac:dyDescent="0.35">
      <c r="B161" s="222"/>
      <c r="C161" s="1096" t="s">
        <v>349</v>
      </c>
      <c r="D161" s="757" t="str">
        <f>'SCORES  M'!D12</f>
        <v>sergiy</v>
      </c>
      <c r="E161" s="756" t="str">
        <f>'SCORES  M'!E12</f>
        <v>TRUBIN</v>
      </c>
      <c r="F161" s="212"/>
      <c r="G161" s="755"/>
      <c r="H161" s="755"/>
      <c r="I161" s="755"/>
      <c r="J161" s="755"/>
      <c r="K161" s="755"/>
      <c r="L161" s="755"/>
      <c r="M161" s="755"/>
      <c r="N161" s="755"/>
      <c r="O161" s="216"/>
      <c r="P161" s="819"/>
      <c r="Q161" s="214"/>
    </row>
    <row r="162" spans="2:17" ht="24" customHeight="1" x14ac:dyDescent="0.35">
      <c r="B162" s="222"/>
      <c r="C162" s="1096"/>
      <c r="D162" s="757" t="str">
        <f>'SCORES  M'!D13</f>
        <v>rostyslav</v>
      </c>
      <c r="E162" s="756" t="str">
        <f>'SCORES  M'!E13</f>
        <v>MAIIER</v>
      </c>
      <c r="F162" s="212"/>
      <c r="G162" s="755"/>
      <c r="H162" s="755"/>
      <c r="I162" s="755"/>
      <c r="J162" s="755"/>
      <c r="K162" s="755"/>
      <c r="L162" s="755"/>
      <c r="M162" s="134"/>
      <c r="N162" s="134"/>
      <c r="O162" s="134"/>
      <c r="P162" s="820"/>
      <c r="Q162" s="214"/>
    </row>
    <row r="163" spans="2:17" ht="30" customHeight="1" x14ac:dyDescent="0.35">
      <c r="B163" s="222"/>
      <c r="C163" s="824"/>
      <c r="D163" s="219"/>
      <c r="E163" s="809"/>
      <c r="F163" s="212"/>
      <c r="G163" s="755"/>
      <c r="H163" s="755"/>
      <c r="I163" s="755"/>
      <c r="J163" s="755"/>
      <c r="K163" s="755"/>
      <c r="L163" s="755"/>
      <c r="M163" s="134"/>
      <c r="N163" s="134"/>
      <c r="O163" s="134"/>
      <c r="P163" s="820"/>
      <c r="Q163" s="214"/>
    </row>
    <row r="164" spans="2:17" ht="30" customHeight="1" x14ac:dyDescent="0.25">
      <c r="B164" s="1101">
        <v>4</v>
      </c>
      <c r="C164" s="1099"/>
      <c r="D164" s="1100" t="str">
        <f>'SCORES  M'!C14</f>
        <v>COREE  SUD  2</v>
      </c>
      <c r="E164" s="1100"/>
      <c r="F164" s="212"/>
      <c r="G164" s="1095">
        <f>'SCORES  M'!F14</f>
        <v>222</v>
      </c>
      <c r="H164" s="1095">
        <f>'SCORES  M'!G14</f>
        <v>175</v>
      </c>
      <c r="I164" s="1095">
        <f>'SCORES  M'!H14</f>
        <v>190</v>
      </c>
      <c r="J164" s="1095">
        <f>'SCORES  M'!I14</f>
        <v>191</v>
      </c>
      <c r="K164" s="1095">
        <f>'SCORES  M'!J14</f>
        <v>226</v>
      </c>
      <c r="L164" s="1095">
        <f>'SCORES  M'!K14</f>
        <v>153</v>
      </c>
      <c r="M164" s="211"/>
      <c r="N164" s="1106">
        <f>SUM(G164:L164)</f>
        <v>1157</v>
      </c>
      <c r="O164" s="216"/>
      <c r="P164" s="819">
        <f>AVERAGE(N164/6)</f>
        <v>192.83333333333334</v>
      </c>
      <c r="Q164" s="214">
        <f>SUM(N164-N188)</f>
        <v>47</v>
      </c>
    </row>
    <row r="165" spans="2:17" ht="24" customHeight="1" x14ac:dyDescent="0.35">
      <c r="B165" s="1101"/>
      <c r="C165" s="1099"/>
      <c r="D165" s="813" t="str">
        <f>'SCORES  M'!D14</f>
        <v>jihong</v>
      </c>
      <c r="E165" s="814" t="str">
        <f>'SCORES  M'!E14</f>
        <v>PARK</v>
      </c>
      <c r="F165" s="212"/>
      <c r="G165" s="1095"/>
      <c r="H165" s="1095"/>
      <c r="I165" s="1095"/>
      <c r="J165" s="1095"/>
      <c r="K165" s="1095"/>
      <c r="L165" s="1095"/>
      <c r="M165" s="211"/>
      <c r="N165" s="1106"/>
      <c r="O165" s="216"/>
      <c r="P165" s="819"/>
      <c r="Q165" s="214"/>
    </row>
    <row r="166" spans="2:17" ht="24" customHeight="1" x14ac:dyDescent="0.35">
      <c r="B166" s="222"/>
      <c r="C166" s="824"/>
      <c r="D166" s="813" t="str">
        <f>'SCORES  M'!D15</f>
        <v>hong-chang</v>
      </c>
      <c r="E166" s="814" t="str">
        <f>'SCORES  M'!E15</f>
        <v>CHOI</v>
      </c>
      <c r="F166" s="212"/>
      <c r="G166" s="1095"/>
      <c r="H166" s="1095"/>
      <c r="I166" s="1095"/>
      <c r="J166" s="1095"/>
      <c r="K166" s="1095"/>
      <c r="L166" s="1095"/>
      <c r="M166" s="211"/>
      <c r="N166" s="1106"/>
      <c r="O166" s="216"/>
      <c r="P166" s="819"/>
      <c r="Q166" s="214"/>
    </row>
    <row r="167" spans="2:17" ht="24" customHeight="1" x14ac:dyDescent="0.35">
      <c r="B167" s="222"/>
      <c r="C167" s="1096" t="s">
        <v>352</v>
      </c>
      <c r="D167" s="811" t="str">
        <f>'SCORES  M'!D16</f>
        <v>sunok</v>
      </c>
      <c r="E167" s="812" t="str">
        <f>'SCORES  M'!E16</f>
        <v>PARK</v>
      </c>
      <c r="F167" s="212"/>
      <c r="G167" s="755"/>
      <c r="H167" s="755"/>
      <c r="I167" s="755"/>
      <c r="J167" s="755"/>
      <c r="K167" s="755"/>
      <c r="L167" s="755"/>
      <c r="M167" s="755"/>
      <c r="N167" s="755"/>
      <c r="O167" s="216"/>
      <c r="P167" s="819"/>
      <c r="Q167" s="755"/>
    </row>
    <row r="168" spans="2:17" ht="24" customHeight="1" x14ac:dyDescent="0.35">
      <c r="B168" s="222"/>
      <c r="C168" s="1096"/>
      <c r="D168" s="811" t="str">
        <f>'SCORES  M'!D17</f>
        <v>hyoungsook</v>
      </c>
      <c r="E168" s="812" t="str">
        <f>'SCORES  M'!E17</f>
        <v xml:space="preserve">AN </v>
      </c>
      <c r="F168" s="212"/>
      <c r="G168" s="755"/>
      <c r="H168" s="755"/>
      <c r="I168" s="755"/>
      <c r="J168" s="755"/>
      <c r="K168" s="755"/>
      <c r="L168" s="755"/>
      <c r="M168" s="134"/>
      <c r="N168" s="134"/>
      <c r="O168" s="134"/>
      <c r="P168" s="820"/>
      <c r="Q168" s="214"/>
    </row>
    <row r="169" spans="2:17" ht="30" customHeight="1" x14ac:dyDescent="0.35">
      <c r="B169" s="222"/>
      <c r="C169" s="824"/>
      <c r="D169" s="219"/>
      <c r="E169" s="809"/>
      <c r="F169" s="212"/>
      <c r="G169" s="755"/>
      <c r="H169" s="755"/>
      <c r="I169" s="755"/>
      <c r="J169" s="755"/>
      <c r="K169" s="755"/>
      <c r="L169" s="755"/>
      <c r="M169" s="134"/>
      <c r="N169" s="134"/>
      <c r="O169" s="134"/>
      <c r="P169" s="820"/>
      <c r="Q169" s="214"/>
    </row>
    <row r="170" spans="2:17" ht="30" customHeight="1" x14ac:dyDescent="0.25">
      <c r="B170" s="1101">
        <v>5</v>
      </c>
      <c r="C170" s="1099"/>
      <c r="D170" s="1100" t="str">
        <f>'SCORES  M'!C18</f>
        <v>UKRAINE</v>
      </c>
      <c r="E170" s="1100"/>
      <c r="F170" s="212"/>
      <c r="G170" s="1095">
        <f>'SCORES  M'!F18</f>
        <v>180</v>
      </c>
      <c r="H170" s="1095">
        <f>'SCORES  M'!G18</f>
        <v>204</v>
      </c>
      <c r="I170" s="1095">
        <f>'SCORES  M'!H18</f>
        <v>215</v>
      </c>
      <c r="J170" s="1095">
        <f>'SCORES  M'!I18</f>
        <v>169</v>
      </c>
      <c r="K170" s="1095">
        <f>'SCORES  M'!J18</f>
        <v>167</v>
      </c>
      <c r="L170" s="1095">
        <f>'SCORES  M'!K18</f>
        <v>212</v>
      </c>
      <c r="M170" s="211"/>
      <c r="N170" s="1106">
        <f>SUM(G170:L170)</f>
        <v>1147</v>
      </c>
      <c r="O170" s="216"/>
      <c r="P170" s="819">
        <f>AVERAGE(N170/6)</f>
        <v>191.16666666666666</v>
      </c>
      <c r="Q170" s="214">
        <f>SUM(N170-N188)</f>
        <v>37</v>
      </c>
    </row>
    <row r="171" spans="2:17" ht="24" customHeight="1" x14ac:dyDescent="0.35">
      <c r="B171" s="1101"/>
      <c r="C171" s="1099"/>
      <c r="D171" s="811" t="str">
        <f>'SCORES  M'!D18</f>
        <v>alla</v>
      </c>
      <c r="E171" s="812" t="str">
        <f>'SCORES  M'!E18</f>
        <v>DIACHENKO</v>
      </c>
      <c r="F171" s="212"/>
      <c r="G171" s="1095"/>
      <c r="H171" s="1095"/>
      <c r="I171" s="1095"/>
      <c r="J171" s="1095"/>
      <c r="K171" s="1095"/>
      <c r="L171" s="1095"/>
      <c r="M171" s="211"/>
      <c r="N171" s="1106"/>
      <c r="O171" s="216"/>
      <c r="P171" s="819"/>
      <c r="Q171" s="214"/>
    </row>
    <row r="172" spans="2:17" ht="24" customHeight="1" x14ac:dyDescent="0.35">
      <c r="B172" s="222"/>
      <c r="C172" s="824"/>
      <c r="D172" s="811" t="str">
        <f>'SCORES  M'!D19</f>
        <v>anzhelika</v>
      </c>
      <c r="E172" s="812" t="str">
        <f>'SCORES  M'!E19</f>
        <v>ZHUKOVA</v>
      </c>
      <c r="F172" s="212"/>
      <c r="G172" s="1095"/>
      <c r="H172" s="1095"/>
      <c r="I172" s="1095"/>
      <c r="J172" s="1095"/>
      <c r="K172" s="1095"/>
      <c r="L172" s="1095"/>
      <c r="M172" s="211"/>
      <c r="N172" s="1106"/>
      <c r="O172" s="216"/>
      <c r="P172" s="819"/>
      <c r="Q172" s="214"/>
    </row>
    <row r="173" spans="2:17" ht="24" customHeight="1" x14ac:dyDescent="0.35">
      <c r="B173" s="222"/>
      <c r="C173" s="1096" t="s">
        <v>349</v>
      </c>
      <c r="D173" s="813" t="str">
        <f>'SCORES  M'!D20</f>
        <v>vadym</v>
      </c>
      <c r="E173" s="814" t="str">
        <f>'SCORES  M'!E20</f>
        <v>DANILIUK</v>
      </c>
      <c r="F173" s="212"/>
      <c r="G173" s="755"/>
      <c r="H173" s="755"/>
      <c r="I173" s="755"/>
      <c r="J173" s="755"/>
      <c r="K173" s="755"/>
      <c r="L173" s="755"/>
      <c r="M173" s="211"/>
      <c r="N173" s="755"/>
      <c r="O173" s="755"/>
      <c r="P173" s="220"/>
      <c r="Q173" s="214"/>
    </row>
    <row r="174" spans="2:17" ht="24" customHeight="1" x14ac:dyDescent="0.35">
      <c r="B174" s="222"/>
      <c r="C174" s="1096"/>
      <c r="D174" s="813" t="str">
        <f>'SCORES  M'!D21</f>
        <v>vladiyslav</v>
      </c>
      <c r="E174" s="814" t="str">
        <f>'SCORES  M'!E21</f>
        <v>IALOVEGA</v>
      </c>
      <c r="F174" s="212"/>
      <c r="G174" s="755"/>
      <c r="H174" s="755"/>
      <c r="I174" s="755"/>
      <c r="J174" s="755"/>
      <c r="K174" s="755"/>
      <c r="L174" s="755"/>
      <c r="M174" s="134"/>
      <c r="N174" s="134"/>
      <c r="O174" s="134"/>
      <c r="P174" s="820"/>
      <c r="Q174" s="214"/>
    </row>
    <row r="175" spans="2:17" ht="30" customHeight="1" x14ac:dyDescent="0.35">
      <c r="B175" s="222"/>
      <c r="C175" s="824"/>
      <c r="D175" s="219"/>
      <c r="E175" s="809"/>
      <c r="F175" s="212"/>
      <c r="G175" s="755"/>
      <c r="H175" s="755"/>
      <c r="I175" s="755"/>
      <c r="J175" s="755"/>
      <c r="K175" s="755"/>
      <c r="L175" s="755"/>
      <c r="M175" s="134"/>
      <c r="N175" s="134"/>
      <c r="O175" s="134"/>
      <c r="P175" s="820"/>
      <c r="Q175" s="214"/>
    </row>
    <row r="176" spans="2:17" ht="30" customHeight="1" x14ac:dyDescent="0.25">
      <c r="B176" s="1101">
        <v>6</v>
      </c>
      <c r="C176" s="1099"/>
      <c r="D176" s="1100" t="str">
        <f>'SCORES  M'!C22</f>
        <v>TAÏWAN</v>
      </c>
      <c r="E176" s="1100"/>
      <c r="F176" s="212"/>
      <c r="G176" s="1095">
        <f>'SCORES  M'!F22</f>
        <v>210</v>
      </c>
      <c r="H176" s="1095">
        <f>'SCORES  M'!G22</f>
        <v>181</v>
      </c>
      <c r="I176" s="1095">
        <f>'SCORES  M'!H22</f>
        <v>212</v>
      </c>
      <c r="J176" s="1095">
        <f>'SCORES  M'!I22</f>
        <v>145</v>
      </c>
      <c r="K176" s="1095">
        <f>'SCORES  M'!J22</f>
        <v>196</v>
      </c>
      <c r="L176" s="1095">
        <f>'SCORES  M'!K22</f>
        <v>200</v>
      </c>
      <c r="M176" s="211"/>
      <c r="N176" s="1106">
        <f>SUM(G176:L176)</f>
        <v>1144</v>
      </c>
      <c r="O176" s="216"/>
      <c r="P176" s="819">
        <f>AVERAGE(N176/6)</f>
        <v>190.66666666666666</v>
      </c>
      <c r="Q176" s="214">
        <f>SUM(N176-N188)</f>
        <v>34</v>
      </c>
    </row>
    <row r="177" spans="2:17" ht="24" customHeight="1" x14ac:dyDescent="0.35">
      <c r="B177" s="1101"/>
      <c r="C177" s="1099"/>
      <c r="D177" s="813" t="str">
        <f>'SCORES  M'!D22</f>
        <v>chien-hao</v>
      </c>
      <c r="E177" s="814" t="str">
        <f>'SCORES  M'!E22</f>
        <v>CHEN</v>
      </c>
      <c r="F177" s="212"/>
      <c r="G177" s="1095"/>
      <c r="H177" s="1095"/>
      <c r="I177" s="1095"/>
      <c r="J177" s="1095"/>
      <c r="K177" s="1095"/>
      <c r="L177" s="1095"/>
      <c r="M177" s="211"/>
      <c r="N177" s="1106"/>
      <c r="O177" s="216"/>
      <c r="P177" s="819"/>
      <c r="Q177" s="214"/>
    </row>
    <row r="178" spans="2:17" ht="24" customHeight="1" x14ac:dyDescent="0.35">
      <c r="B178" s="222"/>
      <c r="C178" s="824"/>
      <c r="D178" s="813" t="str">
        <f>'SCORES  M'!D23</f>
        <v>sheng-fu</v>
      </c>
      <c r="E178" s="814" t="str">
        <f>'SCORES  M'!E23</f>
        <v>HSIEH</v>
      </c>
      <c r="F178" s="212"/>
      <c r="G178" s="1095"/>
      <c r="H178" s="1095"/>
      <c r="I178" s="1095"/>
      <c r="J178" s="1095"/>
      <c r="K178" s="1095"/>
      <c r="L178" s="1095"/>
      <c r="M178" s="211"/>
      <c r="N178" s="1106"/>
      <c r="O178" s="216"/>
      <c r="P178" s="819"/>
      <c r="Q178" s="214"/>
    </row>
    <row r="179" spans="2:17" ht="24" customHeight="1" x14ac:dyDescent="0.35">
      <c r="B179" s="222"/>
      <c r="C179" s="1096" t="s">
        <v>348</v>
      </c>
      <c r="D179" s="811" t="str">
        <f>'SCORES  M'!D24</f>
        <v>yao-chien</v>
      </c>
      <c r="E179" s="812" t="str">
        <f>'SCORES  M'!E24</f>
        <v>CHANG</v>
      </c>
      <c r="F179" s="212"/>
      <c r="G179" s="755"/>
      <c r="H179" s="755"/>
      <c r="I179" s="755"/>
      <c r="J179" s="755"/>
      <c r="K179" s="755"/>
      <c r="L179" s="755"/>
      <c r="M179" s="211"/>
      <c r="N179" s="755"/>
      <c r="O179" s="216"/>
      <c r="P179" s="819"/>
      <c r="Q179" s="214"/>
    </row>
    <row r="180" spans="2:17" ht="24" customHeight="1" x14ac:dyDescent="0.35">
      <c r="B180" s="222"/>
      <c r="C180" s="1096"/>
      <c r="D180" s="811" t="str">
        <f>'SCORES  M'!D25</f>
        <v>ya-chin</v>
      </c>
      <c r="E180" s="812" t="str">
        <f>'SCORES  M'!E25</f>
        <v xml:space="preserve">LIN </v>
      </c>
      <c r="F180" s="212"/>
      <c r="G180" s="755"/>
      <c r="H180" s="755"/>
      <c r="I180" s="755"/>
      <c r="J180" s="755"/>
      <c r="K180" s="755"/>
      <c r="L180" s="755"/>
      <c r="M180" s="134"/>
      <c r="N180" s="134"/>
      <c r="O180" s="134"/>
      <c r="P180" s="820"/>
      <c r="Q180" s="214"/>
    </row>
    <row r="181" spans="2:17" ht="30" customHeight="1" x14ac:dyDescent="0.35">
      <c r="B181" s="222"/>
      <c r="C181" s="824"/>
      <c r="D181" s="219"/>
      <c r="E181" s="809"/>
      <c r="F181" s="212"/>
      <c r="G181" s="755"/>
      <c r="H181" s="755"/>
      <c r="I181" s="755"/>
      <c r="J181" s="755"/>
      <c r="K181" s="755"/>
      <c r="L181" s="755"/>
      <c r="M181" s="134"/>
      <c r="N181" s="134"/>
      <c r="O181" s="134"/>
      <c r="P181" s="820"/>
      <c r="Q181" s="214"/>
    </row>
    <row r="182" spans="2:17" ht="30" customHeight="1" x14ac:dyDescent="0.25">
      <c r="B182" s="1101">
        <v>7</v>
      </c>
      <c r="C182" s="1099"/>
      <c r="D182" s="1100" t="str">
        <f>'SCORES  M'!C26</f>
        <v>ALLEMAGNE  2</v>
      </c>
      <c r="E182" s="1100"/>
      <c r="F182" s="212"/>
      <c r="G182" s="1095">
        <f>'SCORES  M'!F26</f>
        <v>177</v>
      </c>
      <c r="H182" s="1095">
        <f>'SCORES  M'!G26</f>
        <v>203</v>
      </c>
      <c r="I182" s="1095">
        <f>'SCORES  M'!H26</f>
        <v>185</v>
      </c>
      <c r="J182" s="1095">
        <f>'SCORES  M'!I26</f>
        <v>180</v>
      </c>
      <c r="K182" s="1095">
        <f>'SCORES  M'!J26</f>
        <v>167</v>
      </c>
      <c r="L182" s="1095">
        <f>'SCORES  M'!K26</f>
        <v>203</v>
      </c>
      <c r="M182" s="211"/>
      <c r="N182" s="1106">
        <f>SUM(G182:L182)</f>
        <v>1115</v>
      </c>
      <c r="O182" s="216"/>
      <c r="P182" s="819">
        <f>AVERAGE(N182/6)</f>
        <v>185.83333333333334</v>
      </c>
      <c r="Q182" s="214">
        <f>SUM(N182-N188)</f>
        <v>5</v>
      </c>
    </row>
    <row r="183" spans="2:17" ht="24" customHeight="1" x14ac:dyDescent="0.35">
      <c r="B183" s="1101"/>
      <c r="C183" s="1099"/>
      <c r="D183" s="813" t="str">
        <f>'SCORES  M'!D26</f>
        <v>daniel</v>
      </c>
      <c r="E183" s="814" t="str">
        <f>'SCORES  M'!E26</f>
        <v>DUDA</v>
      </c>
      <c r="F183" s="212"/>
      <c r="G183" s="1095"/>
      <c r="H183" s="1095"/>
      <c r="I183" s="1095"/>
      <c r="J183" s="1095"/>
      <c r="K183" s="1095"/>
      <c r="L183" s="1095"/>
      <c r="M183" s="211"/>
      <c r="N183" s="1106"/>
      <c r="O183" s="216"/>
      <c r="P183" s="819"/>
      <c r="Q183" s="214"/>
    </row>
    <row r="184" spans="2:17" ht="24" customHeight="1" x14ac:dyDescent="0.35">
      <c r="B184" s="222"/>
      <c r="C184" s="824"/>
      <c r="D184" s="813" t="str">
        <f>'SCORES  M'!D27</f>
        <v>simon</v>
      </c>
      <c r="E184" s="814" t="str">
        <f>'SCORES  M'!E27</f>
        <v>WILDENHAYN</v>
      </c>
      <c r="F184" s="212"/>
      <c r="G184" s="1095"/>
      <c r="H184" s="1095"/>
      <c r="I184" s="1095"/>
      <c r="J184" s="1095"/>
      <c r="K184" s="1095"/>
      <c r="L184" s="1095"/>
      <c r="M184" s="211"/>
      <c r="N184" s="1106"/>
      <c r="O184" s="216"/>
      <c r="P184" s="819"/>
      <c r="Q184" s="214"/>
    </row>
    <row r="185" spans="2:17" ht="24" customHeight="1" x14ac:dyDescent="0.35">
      <c r="B185" s="222"/>
      <c r="C185" s="1096" t="s">
        <v>351</v>
      </c>
      <c r="D185" s="811" t="str">
        <f>'SCORES  M'!D28</f>
        <v>sabrina</v>
      </c>
      <c r="E185" s="812" t="str">
        <f>'SCORES  M'!E28</f>
        <v>FORSYTH</v>
      </c>
      <c r="F185" s="212"/>
      <c r="G185" s="755"/>
      <c r="H185" s="755"/>
      <c r="I185" s="755"/>
      <c r="J185" s="755"/>
      <c r="K185" s="755"/>
      <c r="L185" s="755"/>
      <c r="M185" s="211"/>
      <c r="N185" s="755"/>
      <c r="O185" s="216"/>
      <c r="P185" s="819"/>
      <c r="Q185" s="214"/>
    </row>
    <row r="186" spans="2:17" ht="24" customHeight="1" x14ac:dyDescent="0.35">
      <c r="B186" s="222"/>
      <c r="C186" s="1096"/>
      <c r="D186" s="811" t="str">
        <f>'SCORES  M'!D29</f>
        <v>madita</v>
      </c>
      <c r="E186" s="812" t="str">
        <f>'SCORES  M'!E29</f>
        <v>HERBST</v>
      </c>
      <c r="F186" s="212"/>
      <c r="G186" s="755"/>
      <c r="H186" s="755"/>
      <c r="I186" s="755"/>
      <c r="J186" s="755"/>
      <c r="K186" s="755"/>
      <c r="L186" s="755"/>
      <c r="M186" s="134"/>
      <c r="N186" s="134"/>
      <c r="O186" s="134"/>
      <c r="P186" s="820"/>
      <c r="Q186" s="214"/>
    </row>
    <row r="187" spans="2:17" ht="30" customHeight="1" x14ac:dyDescent="0.35">
      <c r="B187" s="222"/>
      <c r="C187" s="824"/>
      <c r="D187" s="219"/>
      <c r="E187" s="809"/>
      <c r="F187" s="212"/>
      <c r="G187" s="755"/>
      <c r="H187" s="755"/>
      <c r="I187" s="755"/>
      <c r="J187" s="755"/>
      <c r="K187" s="755"/>
      <c r="L187" s="755"/>
      <c r="M187" s="134"/>
      <c r="N187" s="134"/>
      <c r="O187" s="134"/>
      <c r="P187" s="820"/>
      <c r="Q187" s="214"/>
    </row>
    <row r="188" spans="2:17" ht="30" customHeight="1" x14ac:dyDescent="0.25">
      <c r="B188" s="1101">
        <v>8</v>
      </c>
      <c r="C188" s="1099"/>
      <c r="D188" s="1100" t="str">
        <f>'SCORES  M'!C30</f>
        <v>ALLEMAGNE</v>
      </c>
      <c r="E188" s="1100"/>
      <c r="F188" s="212"/>
      <c r="G188" s="1095">
        <f>'SCORES  M'!F30</f>
        <v>202</v>
      </c>
      <c r="H188" s="1095">
        <f>'SCORES  M'!G30</f>
        <v>172</v>
      </c>
      <c r="I188" s="1095">
        <f>'SCORES  M'!H30</f>
        <v>205</v>
      </c>
      <c r="J188" s="1095">
        <f>'SCORES  M'!I30</f>
        <v>160</v>
      </c>
      <c r="K188" s="1095">
        <f>'SCORES  M'!J30</f>
        <v>181</v>
      </c>
      <c r="L188" s="1095">
        <f>'SCORES  M'!K30</f>
        <v>190</v>
      </c>
      <c r="M188" s="211"/>
      <c r="N188" s="1106">
        <f>SUM(G188:L188)</f>
        <v>1110</v>
      </c>
      <c r="O188" s="216"/>
      <c r="P188" s="819">
        <f>AVERAGE(N188/6)</f>
        <v>185</v>
      </c>
      <c r="Q188" s="214">
        <f>SUM(N188-N188)</f>
        <v>0</v>
      </c>
    </row>
    <row r="189" spans="2:17" ht="24" customHeight="1" x14ac:dyDescent="0.35">
      <c r="B189" s="1101"/>
      <c r="C189" s="1099"/>
      <c r="D189" s="811" t="str">
        <f>'SCORES  M'!D30</f>
        <v>thalia</v>
      </c>
      <c r="E189" s="812" t="str">
        <f>'SCORES  M'!E30</f>
        <v>HOENIG</v>
      </c>
      <c r="F189" s="212"/>
      <c r="G189" s="1095"/>
      <c r="H189" s="1095"/>
      <c r="I189" s="1095"/>
      <c r="J189" s="1095"/>
      <c r="K189" s="1095"/>
      <c r="L189" s="1095"/>
      <c r="M189" s="211"/>
      <c r="N189" s="1106"/>
      <c r="O189" s="216"/>
      <c r="P189" s="819"/>
      <c r="Q189" s="214"/>
    </row>
    <row r="190" spans="2:17" ht="24" customHeight="1" x14ac:dyDescent="0.35">
      <c r="B190" s="222"/>
      <c r="C190" s="824"/>
      <c r="D190" s="813" t="str">
        <f>'SCORES  M'!D31</f>
        <v>matthew</v>
      </c>
      <c r="E190" s="814" t="str">
        <f>'SCORES  M'!E31</f>
        <v>FORSYTH</v>
      </c>
      <c r="F190" s="212"/>
      <c r="G190" s="1095"/>
      <c r="H190" s="1095"/>
      <c r="I190" s="1095"/>
      <c r="J190" s="1095"/>
      <c r="K190" s="1095"/>
      <c r="L190" s="1095"/>
      <c r="M190" s="211"/>
      <c r="N190" s="1106"/>
      <c r="O190" s="216"/>
      <c r="P190" s="819"/>
      <c r="Q190" s="214"/>
    </row>
    <row r="191" spans="2:17" ht="24" customHeight="1" x14ac:dyDescent="0.35">
      <c r="B191" s="222"/>
      <c r="C191" s="1096" t="s">
        <v>351</v>
      </c>
      <c r="D191" s="811" t="str">
        <f>'SCORES  M'!D32</f>
        <v>tina</v>
      </c>
      <c r="E191" s="812" t="str">
        <f>'SCORES  M'!E32</f>
        <v>LINZ</v>
      </c>
      <c r="F191" s="212"/>
      <c r="G191" s="755"/>
      <c r="H191" s="755"/>
      <c r="I191" s="755"/>
      <c r="J191" s="755"/>
      <c r="K191" s="755"/>
      <c r="L191" s="755"/>
      <c r="M191" s="211"/>
      <c r="N191" s="755"/>
      <c r="O191" s="755"/>
      <c r="P191" s="220"/>
      <c r="Q191" s="214"/>
    </row>
    <row r="192" spans="2:17" ht="24" customHeight="1" x14ac:dyDescent="0.35">
      <c r="B192" s="222"/>
      <c r="C192" s="1096"/>
      <c r="D192" s="813" t="str">
        <f>'SCORES  M'!D33</f>
        <v>kévin</v>
      </c>
      <c r="E192" s="814" t="str">
        <f>'SCORES  M'!E33</f>
        <v>LINDEMANN</v>
      </c>
      <c r="F192" s="212"/>
      <c r="G192" s="755"/>
      <c r="H192" s="755"/>
      <c r="I192" s="755"/>
      <c r="J192" s="755"/>
      <c r="K192" s="755"/>
      <c r="L192" s="755"/>
      <c r="M192" s="134"/>
      <c r="N192" s="134"/>
      <c r="O192" s="134"/>
      <c r="P192" s="820"/>
      <c r="Q192" s="214"/>
    </row>
    <row r="193" spans="1:19" ht="15" customHeight="1" thickBot="1" x14ac:dyDescent="0.4">
      <c r="A193" s="741"/>
      <c r="B193" s="662"/>
      <c r="C193" s="685"/>
      <c r="D193" s="783"/>
      <c r="E193" s="783"/>
      <c r="F193" s="665"/>
      <c r="G193" s="784"/>
      <c r="H193" s="784"/>
      <c r="I193" s="784"/>
      <c r="J193" s="784"/>
      <c r="K193" s="784"/>
      <c r="L193" s="784"/>
      <c r="M193" s="784"/>
      <c r="N193" s="784"/>
      <c r="O193" s="784"/>
      <c r="P193" s="685"/>
      <c r="Q193" s="781"/>
      <c r="R193" s="337"/>
      <c r="S193" s="337"/>
    </row>
    <row r="194" spans="1:19" ht="18" customHeight="1" thickTop="1" x14ac:dyDescent="0.25">
      <c r="B194" s="222"/>
      <c r="C194" s="211"/>
      <c r="D194" s="810"/>
      <c r="E194" s="809"/>
      <c r="F194" s="212"/>
      <c r="G194" s="755"/>
      <c r="H194" s="755"/>
      <c r="I194" s="755"/>
      <c r="J194" s="755"/>
      <c r="K194" s="755"/>
      <c r="L194" s="755"/>
      <c r="M194" s="755"/>
      <c r="N194" s="755"/>
      <c r="O194" s="755"/>
      <c r="P194" s="220"/>
      <c r="Q194" s="755"/>
      <c r="R194" s="755"/>
    </row>
    <row r="195" spans="1:19" ht="30" customHeight="1" x14ac:dyDescent="0.25">
      <c r="B195" s="1101">
        <v>9</v>
      </c>
      <c r="C195" s="1099"/>
      <c r="D195" s="1100" t="str">
        <f>'SCORES  M'!C34</f>
        <v>MALAISIE</v>
      </c>
      <c r="E195" s="1100"/>
      <c r="F195" s="212"/>
      <c r="G195" s="1095">
        <f>'SCORES  M'!F34</f>
        <v>179</v>
      </c>
      <c r="H195" s="1095">
        <f>'SCORES  M'!G34</f>
        <v>180</v>
      </c>
      <c r="I195" s="1095">
        <f>'SCORES  M'!H34</f>
        <v>184</v>
      </c>
      <c r="J195" s="1095">
        <f>'SCORES  M'!I34</f>
        <v>214</v>
      </c>
      <c r="K195" s="1095">
        <f>'SCORES  M'!J34</f>
        <v>181</v>
      </c>
      <c r="L195" s="1095">
        <f>'SCORES  M'!K34</f>
        <v>171</v>
      </c>
      <c r="M195" s="211"/>
      <c r="N195" s="1106">
        <f>SUM(G195:L195)</f>
        <v>1109</v>
      </c>
      <c r="O195" s="216"/>
      <c r="P195" s="819">
        <f>AVERAGE(N195/6)</f>
        <v>184.83333333333334</v>
      </c>
      <c r="Q195" s="214">
        <f>SUM(N195-N188)</f>
        <v>-1</v>
      </c>
    </row>
    <row r="196" spans="1:19" ht="24" customHeight="1" x14ac:dyDescent="0.35">
      <c r="B196" s="1101"/>
      <c r="C196" s="1099"/>
      <c r="D196" s="813" t="str">
        <f>'SCORES  M'!D34</f>
        <v>choon seong</v>
      </c>
      <c r="E196" s="814" t="str">
        <f>'SCORES  M'!E34</f>
        <v>HO</v>
      </c>
      <c r="F196" s="212"/>
      <c r="G196" s="1095"/>
      <c r="H196" s="1095"/>
      <c r="I196" s="1095"/>
      <c r="J196" s="1095"/>
      <c r="K196" s="1095"/>
      <c r="L196" s="1095"/>
      <c r="M196" s="211"/>
      <c r="N196" s="1106"/>
      <c r="O196" s="216"/>
      <c r="P196" s="819"/>
      <c r="Q196" s="214"/>
    </row>
    <row r="197" spans="1:19" ht="24" customHeight="1" x14ac:dyDescent="0.35">
      <c r="B197" s="222"/>
      <c r="C197" s="824"/>
      <c r="D197" s="813" t="str">
        <f>'SCORES  M'!D35</f>
        <v>syamul azam</v>
      </c>
      <c r="E197" s="814" t="str">
        <f>'SCORES  M'!E35</f>
        <v>SYABIL</v>
      </c>
      <c r="F197" s="212"/>
      <c r="G197" s="1095"/>
      <c r="H197" s="1095"/>
      <c r="I197" s="1095"/>
      <c r="J197" s="1095"/>
      <c r="K197" s="1095"/>
      <c r="L197" s="1095"/>
      <c r="M197" s="211"/>
      <c r="N197" s="1106"/>
      <c r="O197" s="216"/>
      <c r="P197" s="819"/>
      <c r="Q197" s="214"/>
    </row>
    <row r="198" spans="1:19" ht="24" customHeight="1" x14ac:dyDescent="0.35">
      <c r="B198" s="222"/>
      <c r="C198" s="1096" t="s">
        <v>358</v>
      </c>
      <c r="D198" s="811" t="str">
        <f>'SCORES  M'!D36</f>
        <v>siong mui</v>
      </c>
      <c r="E198" s="812" t="str">
        <f>'SCORES  M'!E36</f>
        <v>HONG</v>
      </c>
      <c r="F198" s="212"/>
      <c r="G198" s="755"/>
      <c r="H198" s="755"/>
      <c r="I198" s="755"/>
      <c r="J198" s="755"/>
      <c r="K198" s="755"/>
      <c r="L198" s="755"/>
      <c r="M198" s="211"/>
      <c r="N198" s="755"/>
      <c r="O198" s="216"/>
      <c r="P198" s="819"/>
      <c r="Q198" s="214"/>
    </row>
    <row r="199" spans="1:19" ht="24" customHeight="1" x14ac:dyDescent="0.35">
      <c r="B199" s="222"/>
      <c r="C199" s="1096"/>
      <c r="D199" s="811" t="str">
        <f>'SCORES  M'!D37</f>
        <v>siw sing</v>
      </c>
      <c r="E199" s="812" t="str">
        <f>'SCORES  M'!E37</f>
        <v>HIE</v>
      </c>
      <c r="F199" s="212"/>
      <c r="G199" s="755"/>
      <c r="H199" s="755"/>
      <c r="I199" s="755"/>
      <c r="J199" s="755"/>
      <c r="K199" s="755"/>
      <c r="L199" s="755"/>
      <c r="M199" s="134"/>
      <c r="N199" s="134"/>
      <c r="O199" s="134"/>
      <c r="P199" s="820"/>
      <c r="Q199" s="214"/>
    </row>
    <row r="200" spans="1:19" ht="30" customHeight="1" x14ac:dyDescent="0.35">
      <c r="B200" s="222"/>
      <c r="C200" s="824"/>
      <c r="D200" s="219"/>
      <c r="E200" s="809"/>
      <c r="F200" s="212"/>
      <c r="G200" s="755"/>
      <c r="H200" s="755"/>
      <c r="I200" s="755"/>
      <c r="J200" s="755"/>
      <c r="K200" s="755"/>
      <c r="L200" s="755"/>
      <c r="M200" s="134"/>
      <c r="N200" s="134"/>
      <c r="O200" s="134"/>
      <c r="P200" s="820"/>
      <c r="Q200" s="214"/>
    </row>
    <row r="201" spans="1:19" ht="30" customHeight="1" x14ac:dyDescent="0.25">
      <c r="B201" s="1101">
        <v>10</v>
      </c>
      <c r="C201" s="1099"/>
      <c r="D201" s="1100" t="str">
        <f>'SCORES  M'!C38</f>
        <v>TAÏWAN  2</v>
      </c>
      <c r="E201" s="1100"/>
      <c r="F201" s="212"/>
      <c r="G201" s="1095">
        <f>'SCORES  M'!F38</f>
        <v>211</v>
      </c>
      <c r="H201" s="1095">
        <f>'SCORES  M'!G38</f>
        <v>170</v>
      </c>
      <c r="I201" s="1095">
        <f>'SCORES  M'!H38</f>
        <v>148</v>
      </c>
      <c r="J201" s="1095">
        <f>'SCORES  M'!I38</f>
        <v>204</v>
      </c>
      <c r="K201" s="1095">
        <f>'SCORES  M'!J38</f>
        <v>147</v>
      </c>
      <c r="L201" s="1095">
        <f>'SCORES  M'!K38</f>
        <v>224</v>
      </c>
      <c r="M201" s="211"/>
      <c r="N201" s="1106">
        <f>SUM(G201:L201)</f>
        <v>1104</v>
      </c>
      <c r="O201" s="216"/>
      <c r="P201" s="819">
        <f>AVERAGE(N201/6)</f>
        <v>184</v>
      </c>
      <c r="Q201" s="214">
        <f>SUM(N201-N188)</f>
        <v>-6</v>
      </c>
    </row>
    <row r="202" spans="1:19" ht="24" customHeight="1" x14ac:dyDescent="0.35">
      <c r="B202" s="1101"/>
      <c r="C202" s="1099"/>
      <c r="D202" s="813" t="str">
        <f>'SCORES  M'!D38</f>
        <v>tai-an</v>
      </c>
      <c r="E202" s="814" t="str">
        <f>'SCORES  M'!E38</f>
        <v>LU</v>
      </c>
      <c r="F202" s="212"/>
      <c r="G202" s="1095"/>
      <c r="H202" s="1095"/>
      <c r="I202" s="1095"/>
      <c r="J202" s="1095"/>
      <c r="K202" s="1095"/>
      <c r="L202" s="1095"/>
      <c r="M202" s="211"/>
      <c r="N202" s="1106"/>
      <c r="O202" s="216"/>
      <c r="P202" s="819"/>
      <c r="Q202" s="214"/>
    </row>
    <row r="203" spans="1:19" ht="24" customHeight="1" x14ac:dyDescent="0.35">
      <c r="B203" s="222"/>
      <c r="C203" s="824"/>
      <c r="D203" s="813" t="str">
        <f>'SCORES  M'!D39</f>
        <v>lin-shin</v>
      </c>
      <c r="E203" s="814" t="str">
        <f>'SCORES  M'!E39</f>
        <v>TSAI</v>
      </c>
      <c r="F203" s="212"/>
      <c r="G203" s="1095"/>
      <c r="H203" s="1095"/>
      <c r="I203" s="1095"/>
      <c r="J203" s="1095"/>
      <c r="K203" s="1095"/>
      <c r="L203" s="1095"/>
      <c r="M203" s="211"/>
      <c r="N203" s="1106"/>
      <c r="O203" s="216"/>
      <c r="P203" s="819"/>
      <c r="Q203" s="214"/>
    </row>
    <row r="204" spans="1:19" ht="24" customHeight="1" x14ac:dyDescent="0.35">
      <c r="B204" s="222"/>
      <c r="C204" s="1096" t="s">
        <v>348</v>
      </c>
      <c r="D204" s="811" t="str">
        <f>'SCORES  M'!D40</f>
        <v>I-mao</v>
      </c>
      <c r="E204" s="812" t="str">
        <f>'SCORES  M'!E40</f>
        <v>CHEN</v>
      </c>
      <c r="F204" s="212"/>
      <c r="G204" s="755"/>
      <c r="H204" s="755"/>
      <c r="I204" s="755"/>
      <c r="J204" s="755"/>
      <c r="K204" s="755"/>
      <c r="L204" s="755"/>
      <c r="M204" s="211"/>
      <c r="N204" s="755"/>
      <c r="O204" s="755"/>
      <c r="P204" s="220"/>
      <c r="Q204" s="214"/>
    </row>
    <row r="205" spans="1:19" ht="24" customHeight="1" x14ac:dyDescent="0.35">
      <c r="B205" s="222"/>
      <c r="C205" s="1096"/>
      <c r="D205" s="811" t="str">
        <f>'SCORES  M'!D41</f>
        <v>uy-chin</v>
      </c>
      <c r="E205" s="812" t="str">
        <f>'SCORES  M'!E41</f>
        <v>WANG</v>
      </c>
      <c r="F205" s="212"/>
      <c r="G205" s="755"/>
      <c r="H205" s="755"/>
      <c r="I205" s="755"/>
      <c r="J205" s="755"/>
      <c r="K205" s="755"/>
      <c r="L205" s="755"/>
      <c r="M205" s="134"/>
      <c r="N205" s="134"/>
      <c r="O205" s="134"/>
      <c r="P205" s="820"/>
      <c r="Q205" s="214"/>
    </row>
    <row r="206" spans="1:19" ht="30" customHeight="1" x14ac:dyDescent="0.35">
      <c r="B206" s="222"/>
      <c r="C206" s="824"/>
      <c r="D206" s="219"/>
      <c r="E206" s="809"/>
      <c r="F206" s="212"/>
      <c r="G206" s="755"/>
      <c r="H206" s="755"/>
      <c r="I206" s="755"/>
      <c r="J206" s="755"/>
      <c r="K206" s="755"/>
      <c r="L206" s="755"/>
      <c r="M206" s="134"/>
      <c r="N206" s="134"/>
      <c r="O206" s="134"/>
      <c r="P206" s="820"/>
      <c r="Q206" s="214"/>
    </row>
    <row r="207" spans="1:19" ht="30" customHeight="1" x14ac:dyDescent="0.25">
      <c r="B207" s="1101">
        <v>11</v>
      </c>
      <c r="C207" s="1099"/>
      <c r="D207" s="1100" t="str">
        <f>'SCORES  M'!C42</f>
        <v>U . S . A .</v>
      </c>
      <c r="E207" s="1100"/>
      <c r="F207" s="212"/>
      <c r="G207" s="1095">
        <f>'SCORES  M'!F42</f>
        <v>215</v>
      </c>
      <c r="H207" s="1095">
        <f>'SCORES  M'!G42</f>
        <v>153</v>
      </c>
      <c r="I207" s="1095">
        <f>'SCORES  M'!H42</f>
        <v>193</v>
      </c>
      <c r="J207" s="1095">
        <f>'SCORES  M'!I42</f>
        <v>191</v>
      </c>
      <c r="K207" s="1095">
        <f>'SCORES  M'!J42</f>
        <v>159</v>
      </c>
      <c r="L207" s="1095">
        <f>'SCORES  M'!K42</f>
        <v>169</v>
      </c>
      <c r="M207" s="211"/>
      <c r="N207" s="1106">
        <f>SUM(G207:L207)</f>
        <v>1080</v>
      </c>
      <c r="O207" s="216"/>
      <c r="P207" s="819">
        <f>AVERAGE(N207/6)</f>
        <v>180</v>
      </c>
      <c r="Q207" s="214">
        <f>SUM(N207-N188)</f>
        <v>-30</v>
      </c>
    </row>
    <row r="208" spans="1:19" ht="24" customHeight="1" x14ac:dyDescent="0.35">
      <c r="B208" s="1101"/>
      <c r="C208" s="1099"/>
      <c r="D208" s="811" t="str">
        <f>'SCORES  M'!D42</f>
        <v>kim</v>
      </c>
      <c r="E208" s="812" t="str">
        <f>'SCORES  M'!E42</f>
        <v>WROLDSEN</v>
      </c>
      <c r="F208" s="212"/>
      <c r="G208" s="1095"/>
      <c r="H208" s="1095"/>
      <c r="I208" s="1095"/>
      <c r="J208" s="1095"/>
      <c r="K208" s="1095"/>
      <c r="L208" s="1095"/>
      <c r="M208" s="211"/>
      <c r="N208" s="1106"/>
      <c r="O208" s="216"/>
      <c r="P208" s="819"/>
      <c r="Q208" s="214"/>
    </row>
    <row r="209" spans="2:17" ht="24" customHeight="1" x14ac:dyDescent="0.35">
      <c r="B209" s="222"/>
      <c r="C209" s="824"/>
      <c r="D209" s="811" t="str">
        <f>'SCORES  M'!D43</f>
        <v>sarah</v>
      </c>
      <c r="E209" s="812" t="str">
        <f>'SCORES  M'!E43</f>
        <v>GAGLIANO</v>
      </c>
      <c r="F209" s="212"/>
      <c r="G209" s="1095"/>
      <c r="H209" s="1095"/>
      <c r="I209" s="1095"/>
      <c r="J209" s="1095"/>
      <c r="K209" s="1095"/>
      <c r="L209" s="1095"/>
      <c r="M209" s="211"/>
      <c r="N209" s="1106"/>
      <c r="O209" s="216"/>
      <c r="P209" s="819"/>
      <c r="Q209" s="214"/>
    </row>
    <row r="210" spans="2:17" ht="24" customHeight="1" x14ac:dyDescent="0.35">
      <c r="B210" s="222"/>
      <c r="C210" s="1096" t="s">
        <v>363</v>
      </c>
      <c r="D210" s="813" t="str">
        <f>'SCORES  M'!D44</f>
        <v>kris</v>
      </c>
      <c r="E210" s="814" t="str">
        <f>'SCORES  M'!E44</f>
        <v>BURFORD</v>
      </c>
      <c r="F210" s="212"/>
      <c r="G210" s="755"/>
      <c r="H210" s="755"/>
      <c r="I210" s="755"/>
      <c r="J210" s="755"/>
      <c r="K210" s="755"/>
      <c r="L210" s="755"/>
      <c r="M210" s="211"/>
      <c r="N210" s="755"/>
      <c r="O210" s="216"/>
      <c r="P210" s="819"/>
      <c r="Q210" s="214"/>
    </row>
    <row r="211" spans="2:17" ht="24" customHeight="1" x14ac:dyDescent="0.35">
      <c r="B211" s="222"/>
      <c r="C211" s="1096"/>
      <c r="D211" s="813" t="str">
        <f>'SCORES  M'!D45</f>
        <v>ronnie</v>
      </c>
      <c r="E211" s="814" t="str">
        <f>'SCORES  M'!E45</f>
        <v>ZUCHEGNO</v>
      </c>
      <c r="F211" s="212"/>
      <c r="G211" s="755"/>
      <c r="H211" s="755"/>
      <c r="I211" s="755"/>
      <c r="J211" s="755"/>
      <c r="K211" s="755"/>
      <c r="L211" s="755"/>
      <c r="M211" s="134"/>
      <c r="N211" s="134"/>
      <c r="O211" s="134"/>
      <c r="P211" s="820"/>
      <c r="Q211" s="214"/>
    </row>
    <row r="212" spans="2:17" ht="30" customHeight="1" x14ac:dyDescent="0.35">
      <c r="B212" s="222"/>
      <c r="C212" s="824"/>
      <c r="D212" s="757"/>
      <c r="E212" s="809"/>
      <c r="F212" s="212"/>
      <c r="G212" s="755"/>
      <c r="H212" s="755"/>
      <c r="I212" s="755"/>
      <c r="J212" s="755"/>
      <c r="K212" s="755"/>
      <c r="L212" s="755"/>
      <c r="M212" s="134"/>
      <c r="N212" s="134"/>
      <c r="O212" s="134"/>
      <c r="P212" s="820"/>
      <c r="Q212" s="214"/>
    </row>
    <row r="213" spans="2:17" ht="30" customHeight="1" x14ac:dyDescent="0.25">
      <c r="B213" s="1101">
        <v>12</v>
      </c>
      <c r="C213" s="1099"/>
      <c r="D213" s="1100" t="str">
        <f>'SCORES  M'!C46</f>
        <v>JAPON</v>
      </c>
      <c r="E213" s="1100"/>
      <c r="F213" s="212"/>
      <c r="G213" s="1095">
        <f>'SCORES  M'!F46</f>
        <v>173</v>
      </c>
      <c r="H213" s="1095">
        <f>'SCORES  M'!G46</f>
        <v>185</v>
      </c>
      <c r="I213" s="1095">
        <f>'SCORES  M'!H46</f>
        <v>198</v>
      </c>
      <c r="J213" s="1095">
        <f>'SCORES  M'!I46</f>
        <v>165</v>
      </c>
      <c r="K213" s="1095">
        <f>'SCORES  M'!J46</f>
        <v>169</v>
      </c>
      <c r="L213" s="1095">
        <f>'SCORES  M'!K46</f>
        <v>189</v>
      </c>
      <c r="M213" s="211"/>
      <c r="N213" s="1106">
        <f>SUM(G213:L213)</f>
        <v>1079</v>
      </c>
      <c r="O213" s="216"/>
      <c r="P213" s="819">
        <f>AVERAGE(N213/6)</f>
        <v>179.83333333333334</v>
      </c>
      <c r="Q213" s="214">
        <f>SUM(N213-N188)</f>
        <v>-31</v>
      </c>
    </row>
    <row r="214" spans="2:17" ht="24" customHeight="1" x14ac:dyDescent="0.35">
      <c r="B214" s="1101"/>
      <c r="C214" s="1099"/>
      <c r="D214" s="813" t="str">
        <f>'SCORES  M'!D46</f>
        <v>yasuyuki</v>
      </c>
      <c r="E214" s="814" t="str">
        <f>'SCORES  M'!E46</f>
        <v>TOBA</v>
      </c>
      <c r="F214" s="212"/>
      <c r="G214" s="1095"/>
      <c r="H214" s="1095"/>
      <c r="I214" s="1095"/>
      <c r="J214" s="1095"/>
      <c r="K214" s="1095"/>
      <c r="L214" s="1095"/>
      <c r="M214" s="211"/>
      <c r="N214" s="1106"/>
      <c r="O214" s="216"/>
      <c r="P214" s="819"/>
      <c r="Q214" s="214"/>
    </row>
    <row r="215" spans="2:17" ht="24" customHeight="1" x14ac:dyDescent="0.35">
      <c r="B215" s="222"/>
      <c r="C215" s="824"/>
      <c r="D215" s="813" t="str">
        <f>'SCORES  M'!D47</f>
        <v>takao</v>
      </c>
      <c r="E215" s="814" t="str">
        <f>'SCORES  M'!E47</f>
        <v>SHINDO</v>
      </c>
      <c r="F215" s="212"/>
      <c r="G215" s="1095"/>
      <c r="H215" s="1095"/>
      <c r="I215" s="1095"/>
      <c r="J215" s="1095"/>
      <c r="K215" s="1095"/>
      <c r="L215" s="1095"/>
      <c r="M215" s="211"/>
      <c r="N215" s="1106"/>
      <c r="O215" s="216"/>
      <c r="P215" s="819"/>
      <c r="Q215" s="214"/>
    </row>
    <row r="216" spans="2:17" ht="24" customHeight="1" x14ac:dyDescent="0.35">
      <c r="B216" s="222"/>
      <c r="C216" s="1096" t="s">
        <v>354</v>
      </c>
      <c r="D216" s="811" t="str">
        <f>'SCORES  M'!D48</f>
        <v>madoka</v>
      </c>
      <c r="E216" s="812" t="str">
        <f>'SCORES  M'!E48</f>
        <v>SAKURABA</v>
      </c>
      <c r="F216" s="212"/>
      <c r="G216" s="755"/>
      <c r="H216" s="755"/>
      <c r="I216" s="755"/>
      <c r="J216" s="755"/>
      <c r="K216" s="755"/>
      <c r="L216" s="755"/>
      <c r="M216" s="211"/>
      <c r="N216" s="755"/>
      <c r="O216" s="216"/>
      <c r="P216" s="819"/>
      <c r="Q216" s="214"/>
    </row>
    <row r="217" spans="2:17" ht="24" customHeight="1" x14ac:dyDescent="0.35">
      <c r="B217" s="222"/>
      <c r="C217" s="1096"/>
      <c r="D217" s="811" t="str">
        <f>'SCORES  M'!D49</f>
        <v>anna</v>
      </c>
      <c r="E217" s="812" t="str">
        <f>'SCORES  M'!E49</f>
        <v>SATO</v>
      </c>
      <c r="F217" s="212"/>
      <c r="G217" s="755"/>
      <c r="H217" s="755"/>
      <c r="I217" s="755"/>
      <c r="J217" s="755"/>
      <c r="K217" s="755"/>
      <c r="L217" s="755"/>
      <c r="M217" s="134"/>
      <c r="N217" s="134"/>
      <c r="O217" s="134"/>
      <c r="P217" s="820"/>
      <c r="Q217" s="214"/>
    </row>
    <row r="218" spans="2:17" ht="30" customHeight="1" x14ac:dyDescent="0.35">
      <c r="B218" s="222"/>
      <c r="C218" s="824"/>
      <c r="D218" s="219"/>
      <c r="E218" s="809"/>
      <c r="F218" s="212"/>
      <c r="G218" s="755"/>
      <c r="H218" s="755"/>
      <c r="I218" s="755"/>
      <c r="J218" s="755"/>
      <c r="K218" s="755"/>
      <c r="L218" s="755"/>
      <c r="M218" s="134"/>
      <c r="N218" s="134"/>
      <c r="O218" s="134"/>
      <c r="P218" s="820"/>
      <c r="Q218" s="214"/>
    </row>
    <row r="219" spans="2:17" ht="30" customHeight="1" x14ac:dyDescent="0.25">
      <c r="B219" s="1101">
        <v>13</v>
      </c>
      <c r="C219" s="1099"/>
      <c r="D219" s="1100" t="str">
        <f>'SCORES  M'!C50</f>
        <v>MALAISIE</v>
      </c>
      <c r="E219" s="1100"/>
      <c r="F219" s="212"/>
      <c r="G219" s="1095">
        <f>'SCORES  M'!F50</f>
        <v>176</v>
      </c>
      <c r="H219" s="1095">
        <f>'SCORES  M'!G50</f>
        <v>181</v>
      </c>
      <c r="I219" s="1095">
        <f>'SCORES  M'!H50</f>
        <v>174</v>
      </c>
      <c r="J219" s="1095">
        <f>'SCORES  M'!I50</f>
        <v>168</v>
      </c>
      <c r="K219" s="1095">
        <f>'SCORES  M'!J50</f>
        <v>179</v>
      </c>
      <c r="L219" s="1095">
        <f>'SCORES  M'!K50</f>
        <v>188</v>
      </c>
      <c r="M219" s="211"/>
      <c r="N219" s="1106">
        <f>SUM(G219:L219)</f>
        <v>1066</v>
      </c>
      <c r="O219" s="216"/>
      <c r="P219" s="819">
        <f>AVERAGE(N219/6)</f>
        <v>177.66666666666666</v>
      </c>
      <c r="Q219" s="214">
        <f>SUM(N219-N188)</f>
        <v>-44</v>
      </c>
    </row>
    <row r="220" spans="2:17" ht="24" customHeight="1" x14ac:dyDescent="0.35">
      <c r="B220" s="1101"/>
      <c r="C220" s="1099"/>
      <c r="D220" s="813" t="str">
        <f>'SCORES  M'!D50</f>
        <v>mohd zaidi</v>
      </c>
      <c r="E220" s="814" t="str">
        <f>'SCORES  M'!E50</f>
        <v>AWANG</v>
      </c>
      <c r="F220" s="212"/>
      <c r="G220" s="1095"/>
      <c r="H220" s="1095"/>
      <c r="I220" s="1095"/>
      <c r="J220" s="1095"/>
      <c r="K220" s="1095"/>
      <c r="L220" s="1095"/>
      <c r="M220" s="211"/>
      <c r="N220" s="1106"/>
      <c r="O220" s="216"/>
      <c r="P220" s="819"/>
      <c r="Q220" s="214"/>
    </row>
    <row r="221" spans="2:17" ht="24" customHeight="1" x14ac:dyDescent="0.35">
      <c r="B221" s="222"/>
      <c r="C221" s="824"/>
      <c r="D221" s="813" t="str">
        <f>'SCORES  M'!D51</f>
        <v>mohd firdaus</v>
      </c>
      <c r="E221" s="814" t="str">
        <f>'SCORES  M'!E51</f>
        <v>MOHAMAD</v>
      </c>
      <c r="F221" s="212"/>
      <c r="G221" s="1095"/>
      <c r="H221" s="1095"/>
      <c r="I221" s="1095"/>
      <c r="J221" s="1095"/>
      <c r="K221" s="1095"/>
      <c r="L221" s="1095"/>
      <c r="M221" s="211"/>
      <c r="N221" s="1106"/>
      <c r="O221" s="216"/>
      <c r="P221" s="819"/>
      <c r="Q221" s="214"/>
    </row>
    <row r="222" spans="2:17" ht="24" customHeight="1" x14ac:dyDescent="0.35">
      <c r="B222" s="222"/>
      <c r="C222" s="1096" t="s">
        <v>358</v>
      </c>
      <c r="D222" s="811" t="str">
        <f>'SCORES  M'!D52</f>
        <v>nor misha</v>
      </c>
      <c r="E222" s="812" t="str">
        <f>'SCORES  M'!E52</f>
        <v>MACKERY</v>
      </c>
      <c r="F222" s="212"/>
      <c r="G222" s="755"/>
      <c r="H222" s="755"/>
      <c r="I222" s="755"/>
      <c r="J222" s="755"/>
      <c r="K222" s="755"/>
      <c r="L222" s="755"/>
      <c r="M222" s="211"/>
      <c r="N222" s="755"/>
      <c r="O222" s="755"/>
      <c r="P222" s="220"/>
      <c r="Q222" s="214"/>
    </row>
    <row r="223" spans="2:17" ht="24" customHeight="1" x14ac:dyDescent="0.35">
      <c r="B223" s="222"/>
      <c r="C223" s="1096"/>
      <c r="D223" s="811" t="str">
        <f>'SCORES  M'!D53</f>
        <v>huwainaa</v>
      </c>
      <c r="E223" s="812" t="str">
        <f>'SCORES  M'!E53</f>
        <v>ABDULLAH</v>
      </c>
      <c r="F223" s="212"/>
      <c r="G223" s="755"/>
      <c r="H223" s="755"/>
      <c r="I223" s="755"/>
      <c r="J223" s="755"/>
      <c r="K223" s="755"/>
      <c r="L223" s="755"/>
      <c r="M223" s="134"/>
      <c r="N223" s="134"/>
      <c r="O223" s="134"/>
      <c r="P223" s="820"/>
      <c r="Q223" s="214"/>
    </row>
    <row r="224" spans="2:17" ht="30" customHeight="1" x14ac:dyDescent="0.35">
      <c r="B224" s="222"/>
      <c r="C224" s="824"/>
      <c r="D224" s="753"/>
      <c r="E224" s="754"/>
      <c r="F224" s="212"/>
      <c r="G224" s="755"/>
      <c r="H224" s="755"/>
      <c r="I224" s="755"/>
      <c r="J224" s="755"/>
      <c r="K224" s="755"/>
      <c r="L224" s="755"/>
      <c r="M224" s="134"/>
      <c r="N224" s="134"/>
      <c r="O224" s="134"/>
      <c r="P224" s="820"/>
      <c r="Q224" s="214"/>
    </row>
    <row r="225" spans="2:17" ht="30" customHeight="1" x14ac:dyDescent="0.25">
      <c r="B225" s="1101">
        <v>14</v>
      </c>
      <c r="C225" s="1099"/>
      <c r="D225" s="1100" t="str">
        <f>'SCORES  M'!C54</f>
        <v>JAPON  2</v>
      </c>
      <c r="E225" s="1100"/>
      <c r="F225" s="212"/>
      <c r="G225" s="1095">
        <f>'SCORES  M'!F54</f>
        <v>180</v>
      </c>
      <c r="H225" s="1095">
        <f>'SCORES  M'!G54</f>
        <v>174</v>
      </c>
      <c r="I225" s="1095">
        <f>'SCORES  M'!H54</f>
        <v>146</v>
      </c>
      <c r="J225" s="1095">
        <f>'SCORES  M'!I54</f>
        <v>169</v>
      </c>
      <c r="K225" s="1095">
        <f>'SCORES  M'!J54</f>
        <v>212</v>
      </c>
      <c r="L225" s="1095">
        <f>'SCORES  M'!K54</f>
        <v>155</v>
      </c>
      <c r="M225" s="211"/>
      <c r="N225" s="1106">
        <f>SUM(G225:L225)</f>
        <v>1036</v>
      </c>
      <c r="O225" s="216"/>
      <c r="P225" s="819">
        <f>AVERAGE(N225/6)</f>
        <v>172.66666666666666</v>
      </c>
      <c r="Q225" s="214">
        <f>SUM(N225-N188)</f>
        <v>-74</v>
      </c>
    </row>
    <row r="226" spans="2:17" ht="24" customHeight="1" x14ac:dyDescent="0.35">
      <c r="B226" s="1101"/>
      <c r="C226" s="1099"/>
      <c r="D226" s="813" t="str">
        <f>'SCORES  M'!D54</f>
        <v>masanori</v>
      </c>
      <c r="E226" s="814" t="str">
        <f>'SCORES  M'!E54</f>
        <v>YAMAMOTO</v>
      </c>
      <c r="F226" s="212"/>
      <c r="G226" s="1095"/>
      <c r="H226" s="1095"/>
      <c r="I226" s="1095"/>
      <c r="J226" s="1095"/>
      <c r="K226" s="1095"/>
      <c r="L226" s="1095"/>
      <c r="M226" s="211"/>
      <c r="N226" s="1106"/>
      <c r="O226" s="216"/>
      <c r="P226" s="819"/>
      <c r="Q226" s="214"/>
    </row>
    <row r="227" spans="2:17" ht="24" customHeight="1" x14ac:dyDescent="0.35">
      <c r="B227" s="222"/>
      <c r="C227" s="824"/>
      <c r="D227" s="813" t="str">
        <f>'SCORES  M'!D55</f>
        <v>yozo</v>
      </c>
      <c r="E227" s="814" t="str">
        <f>'SCORES  M'!E55</f>
        <v>NAKAMURA</v>
      </c>
      <c r="F227" s="212"/>
      <c r="G227" s="1095"/>
      <c r="H227" s="1095"/>
      <c r="I227" s="1095"/>
      <c r="J227" s="1095"/>
      <c r="K227" s="1095"/>
      <c r="L227" s="1095"/>
      <c r="M227" s="211"/>
      <c r="N227" s="1106"/>
      <c r="O227" s="216"/>
      <c r="P227" s="819"/>
      <c r="Q227" s="214"/>
    </row>
    <row r="228" spans="2:17" ht="24" customHeight="1" x14ac:dyDescent="0.35">
      <c r="B228" s="222"/>
      <c r="C228" s="1096" t="s">
        <v>354</v>
      </c>
      <c r="D228" s="811" t="str">
        <f>'SCORES  M'!D56</f>
        <v>hiromi</v>
      </c>
      <c r="E228" s="812" t="str">
        <f>'SCORES  M'!E56</f>
        <v>SATO</v>
      </c>
      <c r="F228" s="212"/>
      <c r="G228" s="755"/>
      <c r="H228" s="755"/>
      <c r="I228" s="755"/>
      <c r="J228" s="755"/>
      <c r="K228" s="755"/>
      <c r="L228" s="755"/>
      <c r="M228" s="211"/>
      <c r="N228" s="755"/>
      <c r="O228" s="216"/>
      <c r="P228" s="819"/>
      <c r="Q228" s="214"/>
    </row>
    <row r="229" spans="2:17" ht="24" customHeight="1" x14ac:dyDescent="0.35">
      <c r="B229" s="222"/>
      <c r="C229" s="1096"/>
      <c r="D229" s="811" t="str">
        <f>'SCORES  M'!D57</f>
        <v>shoko</v>
      </c>
      <c r="E229" s="812" t="str">
        <f>'SCORES  M'!E57</f>
        <v>KINJO</v>
      </c>
      <c r="F229" s="212"/>
      <c r="G229" s="755"/>
      <c r="H229" s="755"/>
      <c r="I229" s="755"/>
      <c r="J229" s="755"/>
      <c r="K229" s="755"/>
      <c r="L229" s="755"/>
      <c r="M229" s="134"/>
      <c r="N229" s="134"/>
      <c r="O229" s="134"/>
      <c r="P229" s="820"/>
      <c r="Q229" s="214"/>
    </row>
    <row r="230" spans="2:17" ht="30" customHeight="1" x14ac:dyDescent="0.35">
      <c r="B230" s="222"/>
      <c r="C230" s="824"/>
      <c r="D230" s="219"/>
      <c r="E230" s="809"/>
      <c r="F230" s="212"/>
      <c r="G230" s="755"/>
      <c r="H230" s="755"/>
      <c r="I230" s="755"/>
      <c r="J230" s="755"/>
      <c r="K230" s="755"/>
      <c r="L230" s="755"/>
      <c r="M230" s="134"/>
      <c r="N230" s="134"/>
      <c r="O230" s="134"/>
      <c r="P230" s="820"/>
      <c r="Q230" s="214"/>
    </row>
    <row r="231" spans="2:17" ht="30" customHeight="1" x14ac:dyDescent="0.25">
      <c r="B231" s="1101">
        <v>15</v>
      </c>
      <c r="C231" s="1099"/>
      <c r="D231" s="1100" t="str">
        <f>'SCORES  M'!C58</f>
        <v>DANEMARK</v>
      </c>
      <c r="E231" s="1100"/>
      <c r="F231" s="212"/>
      <c r="G231" s="1095">
        <f>'SCORES  M'!F58</f>
        <v>179</v>
      </c>
      <c r="H231" s="1095">
        <f>'SCORES  M'!G58</f>
        <v>163</v>
      </c>
      <c r="I231" s="1095">
        <f>'SCORES  M'!H58</f>
        <v>203</v>
      </c>
      <c r="J231" s="1095">
        <f>'SCORES  M'!I58</f>
        <v>159</v>
      </c>
      <c r="K231" s="1095">
        <f>'SCORES  M'!J58</f>
        <v>143</v>
      </c>
      <c r="L231" s="1095">
        <f>'SCORES  M'!K58</f>
        <v>181</v>
      </c>
      <c r="M231" s="211"/>
      <c r="N231" s="1106">
        <f>SUM(G231:L231)</f>
        <v>1028</v>
      </c>
      <c r="O231" s="216"/>
      <c r="P231" s="819">
        <f>AVERAGE(N231/6)</f>
        <v>171.33333333333334</v>
      </c>
      <c r="Q231" s="214">
        <f>SUM(N231-N188)</f>
        <v>-82</v>
      </c>
    </row>
    <row r="232" spans="2:17" ht="24" customHeight="1" x14ac:dyDescent="0.35">
      <c r="B232" s="1101"/>
      <c r="C232" s="1099"/>
      <c r="D232" s="813" t="str">
        <f>'SCORES  M'!D58</f>
        <v>pierre</v>
      </c>
      <c r="E232" s="814" t="str">
        <f>'SCORES  M'!E58</f>
        <v>BOCQUET</v>
      </c>
      <c r="F232" s="212"/>
      <c r="G232" s="1095"/>
      <c r="H232" s="1095"/>
      <c r="I232" s="1095"/>
      <c r="J232" s="1095"/>
      <c r="K232" s="1095"/>
      <c r="L232" s="1095"/>
      <c r="M232" s="211"/>
      <c r="N232" s="1106"/>
      <c r="O232" s="216"/>
      <c r="P232" s="819"/>
      <c r="Q232" s="214"/>
    </row>
    <row r="233" spans="2:17" ht="24" customHeight="1" x14ac:dyDescent="0.35">
      <c r="B233" s="222"/>
      <c r="C233" s="824"/>
      <c r="D233" s="813" t="str">
        <f>'SCORES  M'!D59</f>
        <v>oliver</v>
      </c>
      <c r="E233" s="814" t="str">
        <f>'SCORES  M'!E59</f>
        <v>KRISTENSEN</v>
      </c>
      <c r="F233" s="212"/>
      <c r="G233" s="1095"/>
      <c r="H233" s="1095"/>
      <c r="I233" s="1095"/>
      <c r="J233" s="1095"/>
      <c r="K233" s="1095"/>
      <c r="L233" s="1095"/>
      <c r="M233" s="211"/>
      <c r="N233" s="1106"/>
      <c r="O233" s="216"/>
      <c r="P233" s="819"/>
      <c r="Q233" s="214"/>
    </row>
    <row r="234" spans="2:17" ht="24" customHeight="1" x14ac:dyDescent="0.35">
      <c r="B234" s="222"/>
      <c r="C234" s="1096" t="s">
        <v>350</v>
      </c>
      <c r="D234" s="811" t="str">
        <f>'SCORES  M'!D60</f>
        <v>joan</v>
      </c>
      <c r="E234" s="812" t="str">
        <f>'SCORES  M'!E60</f>
        <v>BUCHARDT</v>
      </c>
      <c r="F234" s="212"/>
      <c r="G234" s="755"/>
      <c r="H234" s="755"/>
      <c r="I234" s="755"/>
      <c r="J234" s="755"/>
      <c r="K234" s="755"/>
      <c r="L234" s="755"/>
      <c r="M234" s="211"/>
      <c r="N234" s="755"/>
      <c r="O234" s="755"/>
      <c r="P234" s="220"/>
      <c r="Q234" s="214"/>
    </row>
    <row r="235" spans="2:17" ht="24" customHeight="1" x14ac:dyDescent="0.35">
      <c r="B235" s="222"/>
      <c r="C235" s="1096"/>
      <c r="D235" s="811" t="str">
        <f>'SCORES  M'!D61</f>
        <v xml:space="preserve">mai  </v>
      </c>
      <c r="E235" s="812" t="str">
        <f>'SCORES  M'!E61</f>
        <v>WACHSMUTH</v>
      </c>
      <c r="F235" s="212"/>
      <c r="G235" s="755"/>
      <c r="H235" s="755"/>
      <c r="I235" s="755"/>
      <c r="J235" s="755"/>
      <c r="K235" s="755"/>
      <c r="L235" s="755"/>
      <c r="M235" s="134"/>
      <c r="N235" s="134"/>
      <c r="O235" s="134"/>
      <c r="P235" s="820"/>
      <c r="Q235" s="214"/>
    </row>
    <row r="236" spans="2:17" ht="30" customHeight="1" x14ac:dyDescent="0.35">
      <c r="B236" s="222"/>
      <c r="C236" s="824"/>
      <c r="D236" s="219"/>
      <c r="E236" s="809"/>
      <c r="F236" s="212"/>
      <c r="G236" s="755"/>
      <c r="H236" s="755"/>
      <c r="I236" s="755"/>
      <c r="J236" s="755"/>
      <c r="K236" s="755"/>
      <c r="L236" s="755"/>
      <c r="M236" s="134"/>
      <c r="N236" s="134"/>
      <c r="O236" s="134"/>
      <c r="P236" s="820"/>
      <c r="Q236" s="214"/>
    </row>
    <row r="237" spans="2:17" ht="30" customHeight="1" x14ac:dyDescent="0.25">
      <c r="B237" s="1101">
        <v>16</v>
      </c>
      <c r="C237" s="1099"/>
      <c r="D237" s="1100" t="str">
        <f>'SCORES  M'!C62</f>
        <v>CHINE</v>
      </c>
      <c r="E237" s="1100"/>
      <c r="F237" s="212"/>
      <c r="G237" s="1095">
        <f>'SCORES  M'!F62</f>
        <v>166</v>
      </c>
      <c r="H237" s="1095">
        <f>'SCORES  M'!G160</f>
        <v>0</v>
      </c>
      <c r="I237" s="1095">
        <f>'SCORES  M'!H160</f>
        <v>0</v>
      </c>
      <c r="J237" s="1095">
        <f>'SCORES  M'!I160</f>
        <v>0</v>
      </c>
      <c r="K237" s="1095">
        <f>'SCORES  M'!J160</f>
        <v>0</v>
      </c>
      <c r="L237" s="1095">
        <f>'SCORES  M'!K160</f>
        <v>0</v>
      </c>
      <c r="M237" s="211"/>
      <c r="N237" s="1106">
        <f>SUM(G237:L237)</f>
        <v>166</v>
      </c>
      <c r="O237" s="216"/>
      <c r="P237" s="819">
        <f>AVERAGE(N237/6)</f>
        <v>27.666666666666668</v>
      </c>
      <c r="Q237" s="214">
        <f>SUM(N237-N188)</f>
        <v>-944</v>
      </c>
    </row>
    <row r="238" spans="2:17" ht="24" customHeight="1" x14ac:dyDescent="0.35">
      <c r="B238" s="1101"/>
      <c r="C238" s="1099"/>
      <c r="D238" s="813" t="str">
        <f>'SCORES  M'!D62</f>
        <v>xiaofeng</v>
      </c>
      <c r="E238" s="814" t="str">
        <f>'SCORES  M'!E62</f>
        <v>SHI</v>
      </c>
      <c r="F238" s="212"/>
      <c r="G238" s="1095"/>
      <c r="H238" s="1095"/>
      <c r="I238" s="1095"/>
      <c r="J238" s="1095"/>
      <c r="K238" s="1095"/>
      <c r="L238" s="1095"/>
      <c r="M238" s="211"/>
      <c r="N238" s="1106"/>
      <c r="O238" s="216"/>
      <c r="P238" s="819"/>
      <c r="Q238" s="214"/>
    </row>
    <row r="239" spans="2:17" ht="24" customHeight="1" x14ac:dyDescent="0.35">
      <c r="B239" s="222"/>
      <c r="C239" s="824"/>
      <c r="D239" s="811" t="str">
        <f>'SCORES  M'!D63</f>
        <v>yue</v>
      </c>
      <c r="E239" s="812" t="str">
        <f>'SCORES  M'!E63</f>
        <v>YUAN</v>
      </c>
      <c r="F239" s="212"/>
      <c r="G239" s="1095"/>
      <c r="H239" s="1095"/>
      <c r="I239" s="1095"/>
      <c r="J239" s="1095"/>
      <c r="K239" s="1095"/>
      <c r="L239" s="1095"/>
      <c r="M239" s="211"/>
      <c r="N239" s="1106"/>
      <c r="O239" s="216"/>
      <c r="P239" s="819"/>
      <c r="Q239" s="214"/>
    </row>
    <row r="240" spans="2:17" ht="24" customHeight="1" x14ac:dyDescent="0.35">
      <c r="B240" s="222"/>
      <c r="C240" s="1096" t="s">
        <v>366</v>
      </c>
      <c r="D240" s="811" t="str">
        <f>'SCORES  M'!D64</f>
        <v>jiawen</v>
      </c>
      <c r="E240" s="812" t="str">
        <f>'SCORES  M'!E64</f>
        <v>SHEN</v>
      </c>
      <c r="F240" s="212"/>
      <c r="G240" s="755"/>
      <c r="H240" s="755"/>
      <c r="I240" s="755"/>
      <c r="J240" s="755"/>
      <c r="K240" s="755"/>
      <c r="L240" s="755"/>
      <c r="M240" s="755"/>
      <c r="N240" s="755"/>
      <c r="O240" s="216"/>
      <c r="P240" s="819"/>
      <c r="Q240" s="214"/>
    </row>
    <row r="241" spans="2:17" ht="24" customHeight="1" x14ac:dyDescent="0.35">
      <c r="B241" s="222"/>
      <c r="C241" s="1096"/>
      <c r="D241" s="813" t="str">
        <f>'SCORES  M'!D65</f>
        <v>jianhao</v>
      </c>
      <c r="E241" s="814" t="str">
        <f>'SCORES  M'!E65</f>
        <v xml:space="preserve">LI </v>
      </c>
      <c r="F241" s="212"/>
      <c r="G241" s="755"/>
      <c r="H241" s="755"/>
      <c r="I241" s="755"/>
      <c r="J241" s="755"/>
      <c r="K241" s="755"/>
      <c r="L241" s="755"/>
      <c r="M241" s="134"/>
      <c r="N241" s="134"/>
      <c r="O241" s="134"/>
      <c r="P241" s="820"/>
      <c r="Q241" s="214"/>
    </row>
    <row r="242" spans="2:17" ht="30" customHeight="1" x14ac:dyDescent="0.35">
      <c r="B242" s="222"/>
      <c r="C242" s="824"/>
      <c r="D242" s="219"/>
      <c r="E242" s="809"/>
      <c r="F242" s="212"/>
      <c r="G242" s="755"/>
      <c r="H242" s="755"/>
      <c r="I242" s="755"/>
      <c r="J242" s="755"/>
      <c r="K242" s="755"/>
      <c r="L242" s="755"/>
      <c r="M242" s="134"/>
      <c r="N242" s="134"/>
      <c r="O242" s="134"/>
      <c r="P242" s="820"/>
      <c r="Q242" s="214"/>
    </row>
    <row r="243" spans="2:17" ht="30" customHeight="1" x14ac:dyDescent="0.25">
      <c r="B243" s="1101">
        <v>17</v>
      </c>
      <c r="C243" s="1099"/>
      <c r="D243" s="1100" t="str">
        <f>'SCORES  M'!C66</f>
        <v>MACAO</v>
      </c>
      <c r="E243" s="1100"/>
      <c r="F243" s="212"/>
      <c r="G243" s="1095">
        <f>'SCORES  M'!F66</f>
        <v>153</v>
      </c>
      <c r="H243" s="1095">
        <f>'SCORES  M'!G66</f>
        <v>174</v>
      </c>
      <c r="I243" s="1095">
        <f>'SCORES  M'!H66</f>
        <v>139</v>
      </c>
      <c r="J243" s="1095">
        <f>'SCORES  M'!I66</f>
        <v>202</v>
      </c>
      <c r="K243" s="1095">
        <f>'SCORES  M'!J66</f>
        <v>155</v>
      </c>
      <c r="L243" s="1095">
        <f>'SCORES  M'!K66</f>
        <v>137</v>
      </c>
      <c r="M243" s="211"/>
      <c r="N243" s="1106">
        <f>SUM(G243:L243)</f>
        <v>960</v>
      </c>
      <c r="O243" s="216"/>
      <c r="P243" s="819">
        <f>AVERAGE(N243/6)</f>
        <v>160</v>
      </c>
      <c r="Q243" s="214">
        <f>SUM(N243-N188)</f>
        <v>-150</v>
      </c>
    </row>
    <row r="244" spans="2:17" ht="24" customHeight="1" x14ac:dyDescent="0.35">
      <c r="B244" s="1101"/>
      <c r="C244" s="1099"/>
      <c r="D244" s="813" t="str">
        <f>'SCORES  M'!D66</f>
        <v>ho man</v>
      </c>
      <c r="E244" s="814" t="str">
        <f>'SCORES  M'!E66</f>
        <v>UN</v>
      </c>
      <c r="F244" s="212"/>
      <c r="G244" s="1095"/>
      <c r="H244" s="1095"/>
      <c r="I244" s="1095"/>
      <c r="J244" s="1095"/>
      <c r="K244" s="1095"/>
      <c r="L244" s="1095"/>
      <c r="M244" s="211"/>
      <c r="N244" s="1106"/>
      <c r="O244" s="216"/>
      <c r="P244" s="819"/>
      <c r="Q244" s="214"/>
    </row>
    <row r="245" spans="2:17" ht="24" customHeight="1" x14ac:dyDescent="0.35">
      <c r="B245" s="222"/>
      <c r="C245" s="824"/>
      <c r="D245" s="813" t="str">
        <f>'SCORES  M'!D67</f>
        <v>chang sang</v>
      </c>
      <c r="E245" s="814" t="str">
        <f>'SCORES  M'!E67</f>
        <v>CHOI</v>
      </c>
      <c r="F245" s="212"/>
      <c r="G245" s="1095"/>
      <c r="H245" s="1095"/>
      <c r="I245" s="1095"/>
      <c r="J245" s="1095"/>
      <c r="K245" s="1095"/>
      <c r="L245" s="1095"/>
      <c r="M245" s="211"/>
      <c r="N245" s="1106"/>
      <c r="O245" s="216"/>
      <c r="P245" s="819"/>
      <c r="Q245" s="214"/>
    </row>
    <row r="246" spans="2:17" ht="24" customHeight="1" x14ac:dyDescent="0.35">
      <c r="B246" s="222"/>
      <c r="C246" s="1096" t="s">
        <v>371</v>
      </c>
      <c r="D246" s="811" t="str">
        <f>'SCORES  M'!D68</f>
        <v>hio tai</v>
      </c>
      <c r="E246" s="812" t="str">
        <f>'SCORES  M'!E68</f>
        <v>WONG</v>
      </c>
      <c r="F246" s="212"/>
      <c r="G246" s="755"/>
      <c r="H246" s="755"/>
      <c r="I246" s="755"/>
      <c r="J246" s="755"/>
      <c r="K246" s="755"/>
      <c r="L246" s="755"/>
      <c r="M246" s="211"/>
      <c r="N246" s="755"/>
      <c r="O246" s="755"/>
      <c r="P246" s="220"/>
      <c r="Q246" s="214"/>
    </row>
    <row r="247" spans="2:17" ht="24" customHeight="1" x14ac:dyDescent="0.35">
      <c r="B247" s="222"/>
      <c r="C247" s="1096"/>
      <c r="D247" s="811" t="str">
        <f>'SCORES  M'!D69</f>
        <v>wai man</v>
      </c>
      <c r="E247" s="812" t="str">
        <f>'SCORES  M'!E69</f>
        <v>IAO</v>
      </c>
      <c r="F247" s="212"/>
      <c r="G247" s="755"/>
      <c r="H247" s="755"/>
      <c r="I247" s="755"/>
      <c r="J247" s="755"/>
      <c r="K247" s="755"/>
      <c r="L247" s="755"/>
      <c r="M247" s="134"/>
      <c r="N247" s="134"/>
      <c r="O247" s="134"/>
      <c r="P247" s="820"/>
      <c r="Q247" s="214"/>
    </row>
    <row r="248" spans="2:17" ht="18" customHeight="1" x14ac:dyDescent="0.35">
      <c r="B248" s="222"/>
      <c r="C248" s="824"/>
      <c r="D248" s="219"/>
      <c r="E248" s="809"/>
      <c r="F248" s="212"/>
      <c r="G248" s="755"/>
      <c r="H248" s="755"/>
      <c r="I248" s="755"/>
      <c r="J248" s="755"/>
      <c r="K248" s="755"/>
      <c r="L248" s="755"/>
      <c r="M248" s="134"/>
      <c r="N248" s="134"/>
      <c r="O248" s="134"/>
      <c r="P248" s="820"/>
      <c r="Q248" s="214"/>
    </row>
    <row r="249" spans="2:17" ht="30" customHeight="1" x14ac:dyDescent="0.25">
      <c r="B249" s="1101">
        <v>18</v>
      </c>
      <c r="C249" s="1099"/>
      <c r="D249" s="1107" t="str">
        <f>'SCORES  M'!C70</f>
        <v>U . S . A .  2</v>
      </c>
      <c r="E249" s="1107"/>
      <c r="F249" s="212"/>
      <c r="G249" s="1095">
        <f>'SCORES  M'!F70</f>
        <v>167</v>
      </c>
      <c r="H249" s="1095">
        <f>'SCORES  M'!G70</f>
        <v>153</v>
      </c>
      <c r="I249" s="1095">
        <f>'SCORES  M'!H70</f>
        <v>168</v>
      </c>
      <c r="J249" s="1095">
        <f>'SCORES  M'!I70</f>
        <v>123</v>
      </c>
      <c r="K249" s="1095">
        <f>'SCORES  M'!J70</f>
        <v>175</v>
      </c>
      <c r="L249" s="1095">
        <f>'SCORES  M'!K70</f>
        <v>157</v>
      </c>
      <c r="M249" s="211"/>
      <c r="N249" s="1106">
        <f>SUM(G249:L249)</f>
        <v>943</v>
      </c>
      <c r="O249" s="216"/>
      <c r="P249" s="819">
        <f>AVERAGE(N249/6)</f>
        <v>157.16666666666666</v>
      </c>
      <c r="Q249" s="214">
        <f>SUM(N249-N188)</f>
        <v>-167</v>
      </c>
    </row>
    <row r="250" spans="2:17" ht="24" customHeight="1" x14ac:dyDescent="0.35">
      <c r="B250" s="1101"/>
      <c r="C250" s="1099"/>
      <c r="D250" s="811" t="str">
        <f>'SCORES  M'!D70</f>
        <v>jerilyn</v>
      </c>
      <c r="E250" s="812" t="str">
        <f>'SCORES  M'!E70</f>
        <v>KELLER</v>
      </c>
      <c r="F250" s="212"/>
      <c r="G250" s="1095"/>
      <c r="H250" s="1095"/>
      <c r="I250" s="1095"/>
      <c r="J250" s="1095"/>
      <c r="K250" s="1095"/>
      <c r="L250" s="1095"/>
      <c r="M250" s="211"/>
      <c r="N250" s="1106"/>
      <c r="O250" s="216"/>
      <c r="P250" s="819"/>
      <c r="Q250" s="214"/>
    </row>
    <row r="251" spans="2:17" ht="24" customHeight="1" x14ac:dyDescent="0.35">
      <c r="B251" s="222"/>
      <c r="C251" s="824"/>
      <c r="D251" s="811" t="str">
        <f>'SCORES  M'!D71</f>
        <v>andréa</v>
      </c>
      <c r="E251" s="812" t="str">
        <f>'SCORES  M'!E71</f>
        <v>ZUCHEGNO</v>
      </c>
      <c r="F251" s="212"/>
      <c r="G251" s="1095"/>
      <c r="H251" s="1095"/>
      <c r="I251" s="1095"/>
      <c r="J251" s="1095"/>
      <c r="K251" s="1095"/>
      <c r="L251" s="1095"/>
      <c r="M251" s="211"/>
      <c r="N251" s="1106"/>
      <c r="O251" s="216"/>
      <c r="P251" s="819"/>
      <c r="Q251" s="214"/>
    </row>
    <row r="252" spans="2:17" ht="24" customHeight="1" x14ac:dyDescent="0.35">
      <c r="B252" s="222"/>
      <c r="C252" s="1096" t="s">
        <v>363</v>
      </c>
      <c r="D252" s="813" t="str">
        <f>'SCORES  M'!D72</f>
        <v>darryl</v>
      </c>
      <c r="E252" s="814" t="str">
        <f>'SCORES  M'!E72</f>
        <v>CONNER</v>
      </c>
      <c r="F252" s="212"/>
      <c r="G252" s="755"/>
      <c r="H252" s="755"/>
      <c r="I252" s="755"/>
      <c r="J252" s="755"/>
      <c r="K252" s="755"/>
      <c r="L252" s="755"/>
      <c r="M252" s="211"/>
      <c r="N252" s="755"/>
      <c r="O252" s="216"/>
      <c r="P252" s="819"/>
      <c r="Q252" s="214"/>
    </row>
    <row r="253" spans="2:17" ht="24" customHeight="1" x14ac:dyDescent="0.35">
      <c r="B253" s="222"/>
      <c r="C253" s="1096"/>
      <c r="D253" s="813" t="str">
        <f>'SCORES  M'!D73</f>
        <v>coray</v>
      </c>
      <c r="E253" s="814" t="str">
        <f>'SCORES  M'!E73</f>
        <v>BLACKWELL</v>
      </c>
      <c r="F253" s="212"/>
      <c r="G253" s="755"/>
      <c r="H253" s="755"/>
      <c r="I253" s="755"/>
      <c r="J253" s="755"/>
      <c r="K253" s="755"/>
      <c r="L253" s="755"/>
      <c r="M253" s="134"/>
      <c r="N253" s="134"/>
      <c r="O253" s="134"/>
      <c r="P253" s="820"/>
      <c r="Q253" s="214"/>
    </row>
    <row r="254" spans="2:17" ht="30" customHeight="1" x14ac:dyDescent="0.35">
      <c r="B254" s="222"/>
      <c r="C254" s="824"/>
      <c r="D254" s="219"/>
      <c r="E254" s="809"/>
      <c r="F254" s="212"/>
      <c r="G254" s="755"/>
      <c r="H254" s="755"/>
      <c r="I254" s="755"/>
      <c r="J254" s="755"/>
      <c r="K254" s="755"/>
      <c r="L254" s="755"/>
      <c r="M254" s="134"/>
      <c r="N254" s="134"/>
      <c r="O254" s="134"/>
      <c r="P254" s="820"/>
      <c r="Q254" s="214"/>
    </row>
    <row r="255" spans="2:17" ht="30" customHeight="1" x14ac:dyDescent="0.25">
      <c r="B255" s="1101">
        <v>19</v>
      </c>
      <c r="C255" s="1099"/>
      <c r="D255" s="1107" t="str">
        <f>'SCORES  M'!C74</f>
        <v>BARHEIN</v>
      </c>
      <c r="E255" s="1107"/>
      <c r="F255" s="212"/>
      <c r="G255" s="1095">
        <f>'SCORES  M'!F74</f>
        <v>192</v>
      </c>
      <c r="H255" s="1095">
        <f>'SCORES  M'!G74</f>
        <v>145</v>
      </c>
      <c r="I255" s="1095">
        <f>'SCORES  M'!H74</f>
        <v>144</v>
      </c>
      <c r="J255" s="1095">
        <f>'SCORES  M'!I74</f>
        <v>158</v>
      </c>
      <c r="K255" s="1095">
        <f>'SCORES  M'!J74</f>
        <v>157</v>
      </c>
      <c r="L255" s="1095">
        <f>'SCORES  M'!K74</f>
        <v>144</v>
      </c>
      <c r="M255" s="211"/>
      <c r="N255" s="1106">
        <f>SUM(G255:L255)</f>
        <v>940</v>
      </c>
      <c r="O255" s="216"/>
      <c r="P255" s="819">
        <f>AVERAGE(N255/6)</f>
        <v>156.66666666666666</v>
      </c>
      <c r="Q255" s="214">
        <f>SUM(N255-N188)</f>
        <v>-170</v>
      </c>
    </row>
    <row r="256" spans="2:17" ht="24" customHeight="1" x14ac:dyDescent="0.35">
      <c r="B256" s="1101"/>
      <c r="C256" s="1099"/>
      <c r="D256" s="811" t="str">
        <f>'SCORES  M'!D74</f>
        <v>fatema</v>
      </c>
      <c r="E256" s="812" t="str">
        <f>'SCORES  M'!E74</f>
        <v>ALI</v>
      </c>
      <c r="F256" s="212"/>
      <c r="G256" s="1095"/>
      <c r="H256" s="1095"/>
      <c r="I256" s="1095"/>
      <c r="J256" s="1095"/>
      <c r="K256" s="1095"/>
      <c r="L256" s="1095"/>
      <c r="M256" s="211"/>
      <c r="N256" s="1106"/>
      <c r="O256" s="216"/>
      <c r="P256" s="819"/>
      <c r="Q256" s="214"/>
    </row>
    <row r="257" spans="2:17" ht="24" customHeight="1" x14ac:dyDescent="0.35">
      <c r="B257" s="222"/>
      <c r="C257" s="824"/>
      <c r="D257" s="813" t="str">
        <f>'SCORES  M'!D75</f>
        <v>nedhal</v>
      </c>
      <c r="E257" s="814" t="str">
        <f>'SCORES  M'!E75</f>
        <v>ALMEHAIZA</v>
      </c>
      <c r="F257" s="212"/>
      <c r="G257" s="1095"/>
      <c r="H257" s="1095"/>
      <c r="I257" s="1095"/>
      <c r="J257" s="1095"/>
      <c r="K257" s="1095"/>
      <c r="L257" s="1095"/>
      <c r="M257" s="211"/>
      <c r="N257" s="1106"/>
      <c r="O257" s="216"/>
      <c r="P257" s="819"/>
      <c r="Q257" s="214"/>
    </row>
    <row r="258" spans="2:17" ht="24" customHeight="1" x14ac:dyDescent="0.35">
      <c r="B258" s="222"/>
      <c r="C258" s="1096" t="s">
        <v>364</v>
      </c>
      <c r="D258" s="811" t="str">
        <f>'SCORES  M'!D76</f>
        <v>maryam nabeel</v>
      </c>
      <c r="E258" s="812" t="str">
        <f>'SCORES  M'!E76</f>
        <v>KHALAF</v>
      </c>
      <c r="F258" s="212"/>
      <c r="G258" s="755"/>
      <c r="H258" s="755"/>
      <c r="I258" s="755"/>
      <c r="J258" s="755"/>
      <c r="K258" s="755"/>
      <c r="L258" s="755"/>
      <c r="M258" s="211"/>
      <c r="N258" s="755"/>
      <c r="O258" s="755"/>
      <c r="P258" s="220"/>
      <c r="Q258" s="214"/>
    </row>
    <row r="259" spans="2:17" ht="24" customHeight="1" x14ac:dyDescent="0.35">
      <c r="B259" s="222"/>
      <c r="C259" s="1096"/>
      <c r="D259" s="813" t="str">
        <f>'SCORES  M'!D77</f>
        <v>husain</v>
      </c>
      <c r="E259" s="814" t="str">
        <f>'SCORES  M'!E77</f>
        <v>ALABED</v>
      </c>
      <c r="F259" s="212"/>
      <c r="G259" s="755"/>
      <c r="H259" s="755"/>
      <c r="I259" s="755"/>
      <c r="J259" s="755"/>
      <c r="K259" s="755"/>
      <c r="L259" s="755"/>
      <c r="M259" s="134"/>
      <c r="N259" s="134"/>
      <c r="O259" s="134"/>
      <c r="P259" s="820"/>
      <c r="Q259" s="214"/>
    </row>
    <row r="260" spans="2:17" ht="30" customHeight="1" x14ac:dyDescent="0.35">
      <c r="B260" s="222"/>
      <c r="C260" s="824"/>
      <c r="D260" s="219"/>
      <c r="E260" s="809"/>
      <c r="F260" s="212"/>
      <c r="G260" s="755"/>
      <c r="H260" s="755"/>
      <c r="I260" s="755"/>
      <c r="J260" s="755"/>
      <c r="K260" s="755"/>
      <c r="L260" s="755"/>
      <c r="M260" s="134"/>
      <c r="N260" s="134"/>
      <c r="O260" s="134"/>
      <c r="P260" s="820"/>
      <c r="Q260" s="214"/>
    </row>
    <row r="261" spans="2:17" ht="30" customHeight="1" x14ac:dyDescent="0.25">
      <c r="B261" s="1101">
        <v>20</v>
      </c>
      <c r="C261" s="1099"/>
      <c r="D261" s="1107" t="str">
        <f>'SCORES  M'!C78</f>
        <v>CANADA</v>
      </c>
      <c r="E261" s="1107"/>
      <c r="F261" s="212"/>
      <c r="G261" s="1095">
        <f>'SCORES  M'!F78</f>
        <v>135</v>
      </c>
      <c r="H261" s="1095">
        <f>'SCORES  M'!G78</f>
        <v>150</v>
      </c>
      <c r="I261" s="1095">
        <f>'SCORES  M'!H78</f>
        <v>123</v>
      </c>
      <c r="J261" s="1095">
        <f>'SCORES  M'!I78</f>
        <v>171</v>
      </c>
      <c r="K261" s="1095">
        <f>'SCORES  M'!J78</f>
        <v>181</v>
      </c>
      <c r="L261" s="1095">
        <f>'SCORES  M'!K78</f>
        <v>178</v>
      </c>
      <c r="M261" s="211"/>
      <c r="N261" s="1106">
        <f>SUM(G261:L261)</f>
        <v>938</v>
      </c>
      <c r="O261" s="216"/>
      <c r="P261" s="819">
        <f>AVERAGE(N261/6)</f>
        <v>156.33333333333334</v>
      </c>
      <c r="Q261" s="214">
        <f>SUM(N261-N188)</f>
        <v>-172</v>
      </c>
    </row>
    <row r="262" spans="2:17" ht="24" customHeight="1" x14ac:dyDescent="0.35">
      <c r="B262" s="1101"/>
      <c r="C262" s="1099"/>
      <c r="D262" s="813" t="str">
        <f>'SCORES  M'!D78</f>
        <v>claude</v>
      </c>
      <c r="E262" s="814" t="str">
        <f>'SCORES  M'!E78</f>
        <v>LAROSE</v>
      </c>
      <c r="F262" s="212"/>
      <c r="G262" s="1095"/>
      <c r="H262" s="1095"/>
      <c r="I262" s="1095"/>
      <c r="J262" s="1095"/>
      <c r="K262" s="1095"/>
      <c r="L262" s="1095"/>
      <c r="M262" s="211"/>
      <c r="N262" s="1106"/>
      <c r="O262" s="216"/>
      <c r="P262" s="819"/>
      <c r="Q262" s="214"/>
    </row>
    <row r="263" spans="2:17" ht="24" customHeight="1" x14ac:dyDescent="0.35">
      <c r="B263" s="222"/>
      <c r="C263" s="824"/>
      <c r="D263" s="813" t="str">
        <f>'SCORES  M'!D79</f>
        <v>françois</v>
      </c>
      <c r="E263" s="814" t="str">
        <f>'SCORES  M'!E79</f>
        <v>COUTURE</v>
      </c>
      <c r="F263" s="212"/>
      <c r="G263" s="1095"/>
      <c r="H263" s="1095"/>
      <c r="I263" s="1095"/>
      <c r="J263" s="1095"/>
      <c r="K263" s="1095"/>
      <c r="L263" s="1095"/>
      <c r="M263" s="211"/>
      <c r="N263" s="1106"/>
      <c r="O263" s="216"/>
      <c r="P263" s="819"/>
      <c r="Q263" s="214"/>
    </row>
    <row r="264" spans="2:17" ht="24" customHeight="1" x14ac:dyDescent="0.35">
      <c r="B264" s="222"/>
      <c r="C264" s="1096" t="s">
        <v>372</v>
      </c>
      <c r="D264" s="811" t="str">
        <f>'SCORES  M'!D80</f>
        <v>patricia</v>
      </c>
      <c r="E264" s="812" t="str">
        <f>'SCORES  M'!E80</f>
        <v>ZIMMER</v>
      </c>
      <c r="F264" s="212"/>
      <c r="G264" s="755"/>
      <c r="H264" s="755"/>
      <c r="I264" s="755"/>
      <c r="J264" s="755"/>
      <c r="K264" s="755"/>
      <c r="L264" s="755"/>
      <c r="M264" s="211"/>
      <c r="N264" s="755"/>
      <c r="O264" s="216"/>
      <c r="P264" s="819"/>
      <c r="Q264" s="214"/>
    </row>
    <row r="265" spans="2:17" ht="24" customHeight="1" x14ac:dyDescent="0.35">
      <c r="B265" s="222"/>
      <c r="C265" s="1096"/>
      <c r="D265" s="811" t="str">
        <f>'SCORES  M'!D81</f>
        <v>maie-line</v>
      </c>
      <c r="E265" s="812" t="str">
        <f>'SCORES  M'!E81</f>
        <v>NADEAU</v>
      </c>
      <c r="F265" s="212"/>
      <c r="G265" s="755"/>
      <c r="H265" s="755"/>
      <c r="I265" s="755"/>
      <c r="J265" s="755"/>
      <c r="K265" s="755"/>
      <c r="L265" s="755"/>
      <c r="M265" s="134"/>
      <c r="N265" s="134"/>
      <c r="O265" s="134"/>
      <c r="P265" s="820"/>
      <c r="Q265" s="214"/>
    </row>
    <row r="266" spans="2:17" ht="30" customHeight="1" x14ac:dyDescent="0.35">
      <c r="B266" s="222"/>
      <c r="C266" s="824"/>
      <c r="D266" s="219"/>
      <c r="E266" s="809"/>
      <c r="F266" s="212"/>
      <c r="G266" s="755"/>
      <c r="H266" s="755"/>
      <c r="I266" s="755"/>
      <c r="J266" s="755"/>
      <c r="K266" s="755"/>
      <c r="L266" s="755"/>
      <c r="M266" s="134"/>
      <c r="N266" s="134"/>
      <c r="O266" s="134"/>
      <c r="P266" s="820"/>
      <c r="Q266" s="214"/>
    </row>
    <row r="267" spans="2:17" ht="30" customHeight="1" x14ac:dyDescent="0.25">
      <c r="B267" s="1101">
        <v>21</v>
      </c>
      <c r="C267" s="1099"/>
      <c r="D267" s="1107" t="str">
        <f>'SCORES  M'!C82</f>
        <v>BARHEIN  2</v>
      </c>
      <c r="E267" s="1107"/>
      <c r="F267" s="212"/>
      <c r="G267" s="1095">
        <f>'SCORES  M'!F82</f>
        <v>164</v>
      </c>
      <c r="H267" s="1095">
        <f>'SCORES  M'!G82</f>
        <v>167</v>
      </c>
      <c r="I267" s="1095">
        <f>'SCORES  M'!H82</f>
        <v>164</v>
      </c>
      <c r="J267" s="1095">
        <f>'SCORES  M'!I82</f>
        <v>135</v>
      </c>
      <c r="K267" s="1095">
        <f>'SCORES  M'!J82</f>
        <v>125</v>
      </c>
      <c r="L267" s="1095">
        <f>'SCORES  M'!K82</f>
        <v>156</v>
      </c>
      <c r="M267" s="211"/>
      <c r="N267" s="1106">
        <f>SUM(G267:L267)</f>
        <v>911</v>
      </c>
      <c r="O267" s="216"/>
      <c r="P267" s="819">
        <f>AVERAGE(N267/6)</f>
        <v>151.83333333333334</v>
      </c>
      <c r="Q267" s="214">
        <f>SUM(N267-N188)</f>
        <v>-199</v>
      </c>
    </row>
    <row r="268" spans="2:17" ht="24" customHeight="1" x14ac:dyDescent="0.35">
      <c r="B268" s="1101"/>
      <c r="C268" s="1099"/>
      <c r="D268" s="811" t="str">
        <f>'SCORES  M'!D82</f>
        <v>zainab ali</v>
      </c>
      <c r="E268" s="812" t="str">
        <f>'SCORES  M'!E82</f>
        <v>ALI</v>
      </c>
      <c r="F268" s="212"/>
      <c r="G268" s="1095"/>
      <c r="H268" s="1095"/>
      <c r="I268" s="1095"/>
      <c r="J268" s="1095"/>
      <c r="K268" s="1095"/>
      <c r="L268" s="1095"/>
      <c r="M268" s="211"/>
      <c r="N268" s="1106"/>
      <c r="O268" s="216"/>
      <c r="P268" s="819"/>
      <c r="Q268" s="214"/>
    </row>
    <row r="269" spans="2:17" ht="24" customHeight="1" x14ac:dyDescent="0.35">
      <c r="B269" s="222"/>
      <c r="C269" s="824"/>
      <c r="D269" s="813" t="str">
        <f>'SCORES  M'!D83</f>
        <v>naser</v>
      </c>
      <c r="E269" s="814" t="str">
        <f>'SCORES  M'!E83</f>
        <v>HASAN</v>
      </c>
      <c r="F269" s="212"/>
      <c r="G269" s="1095"/>
      <c r="H269" s="1095"/>
      <c r="I269" s="1095"/>
      <c r="J269" s="1095"/>
      <c r="K269" s="1095"/>
      <c r="L269" s="1095"/>
      <c r="M269" s="211"/>
      <c r="N269" s="1106"/>
      <c r="O269" s="216"/>
      <c r="P269" s="819"/>
      <c r="Q269" s="214"/>
    </row>
    <row r="270" spans="2:17" ht="24" customHeight="1" x14ac:dyDescent="0.35">
      <c r="B270" s="222"/>
      <c r="C270" s="1096" t="s">
        <v>364</v>
      </c>
      <c r="D270" s="811" t="str">
        <f>'SCORES  M'!D84</f>
        <v>maryam</v>
      </c>
      <c r="E270" s="812" t="str">
        <f>'SCORES  M'!E84</f>
        <v>ALMANAMI</v>
      </c>
      <c r="F270" s="212"/>
      <c r="G270" s="755"/>
      <c r="H270" s="755"/>
      <c r="I270" s="755"/>
      <c r="J270" s="755"/>
      <c r="K270" s="755"/>
      <c r="L270" s="755"/>
      <c r="M270" s="211"/>
      <c r="N270" s="755"/>
      <c r="O270" s="755"/>
      <c r="P270" s="220"/>
      <c r="Q270" s="214"/>
    </row>
    <row r="271" spans="2:17" ht="24" customHeight="1" x14ac:dyDescent="0.35">
      <c r="B271" s="222"/>
      <c r="C271" s="1096"/>
      <c r="D271" s="813" t="str">
        <f>'SCORES  M'!D85</f>
        <v>hasan</v>
      </c>
      <c r="E271" s="814" t="str">
        <f>'SCORES  M'!E85</f>
        <v>ABDULHUSAIN</v>
      </c>
      <c r="F271" s="212"/>
      <c r="G271" s="755"/>
      <c r="H271" s="755"/>
      <c r="I271" s="755"/>
      <c r="J271" s="755"/>
      <c r="K271" s="755"/>
      <c r="L271" s="755"/>
      <c r="M271" s="134"/>
      <c r="N271" s="134"/>
      <c r="O271" s="134"/>
      <c r="P271" s="820"/>
      <c r="Q271" s="214"/>
    </row>
    <row r="272" spans="2:17" ht="30" customHeight="1" x14ac:dyDescent="0.35">
      <c r="B272" s="222"/>
      <c r="C272" s="824"/>
      <c r="D272" s="219"/>
      <c r="E272" s="809"/>
      <c r="F272" s="212"/>
      <c r="G272" s="755"/>
      <c r="H272" s="755"/>
      <c r="I272" s="755"/>
      <c r="J272" s="755"/>
      <c r="K272" s="755"/>
      <c r="L272" s="755"/>
      <c r="M272" s="134"/>
      <c r="N272" s="134"/>
      <c r="O272" s="134"/>
      <c r="P272" s="820"/>
      <c r="Q272" s="214"/>
    </row>
    <row r="273" spans="2:17" ht="30" customHeight="1" x14ac:dyDescent="0.25">
      <c r="B273" s="1101">
        <v>22</v>
      </c>
      <c r="C273" s="1099"/>
      <c r="D273" s="1107" t="str">
        <f>'SCORES  M'!C86</f>
        <v>POLOGNE</v>
      </c>
      <c r="E273" s="1107"/>
      <c r="F273" s="212"/>
      <c r="G273" s="1095">
        <f>'SCORES  M'!F86</f>
        <v>162</v>
      </c>
      <c r="H273" s="1095">
        <f>'SCORES  M'!G86</f>
        <v>140</v>
      </c>
      <c r="I273" s="1095">
        <f>'SCORES  M'!H86</f>
        <v>169</v>
      </c>
      <c r="J273" s="1095">
        <f>'SCORES  M'!I86</f>
        <v>163</v>
      </c>
      <c r="K273" s="1095">
        <f>'SCORES  M'!J86</f>
        <v>127</v>
      </c>
      <c r="L273" s="1095">
        <f>'SCORES  M'!K86</f>
        <v>147</v>
      </c>
      <c r="M273" s="211"/>
      <c r="N273" s="1106">
        <f>SUM(G273:L273)</f>
        <v>908</v>
      </c>
      <c r="O273" s="216"/>
      <c r="P273" s="819">
        <f>AVERAGE(N273/6)</f>
        <v>151.33333333333334</v>
      </c>
      <c r="Q273" s="214">
        <f>SUM(N273-N188)</f>
        <v>-202</v>
      </c>
    </row>
    <row r="274" spans="2:17" ht="24" customHeight="1" x14ac:dyDescent="0.35">
      <c r="B274" s="1101"/>
      <c r="C274" s="1099"/>
      <c r="D274" s="811" t="str">
        <f>'SCORES  M'!D86</f>
        <v>ewelina</v>
      </c>
      <c r="E274" s="812" t="str">
        <f>'SCORES  M'!E86</f>
        <v>KOCHANIEC</v>
      </c>
      <c r="F274" s="212"/>
      <c r="G274" s="1095"/>
      <c r="H274" s="1095"/>
      <c r="I274" s="1095"/>
      <c r="J274" s="1095"/>
      <c r="K274" s="1095"/>
      <c r="L274" s="1095"/>
      <c r="M274" s="211"/>
      <c r="N274" s="1106"/>
      <c r="O274" s="216"/>
      <c r="P274" s="819"/>
      <c r="Q274" s="214"/>
    </row>
    <row r="275" spans="2:17" ht="24" customHeight="1" x14ac:dyDescent="0.35">
      <c r="B275" s="222"/>
      <c r="C275" s="824"/>
      <c r="D275" s="811" t="str">
        <f>'SCORES  M'!D87</f>
        <v>marta</v>
      </c>
      <c r="E275" s="812" t="str">
        <f>'SCORES  M'!E87</f>
        <v>MILO</v>
      </c>
      <c r="F275" s="212"/>
      <c r="G275" s="1095"/>
      <c r="H275" s="1095"/>
      <c r="I275" s="1095"/>
      <c r="J275" s="1095"/>
      <c r="K275" s="1095"/>
      <c r="L275" s="1095"/>
      <c r="M275" s="211"/>
      <c r="N275" s="1106"/>
      <c r="O275" s="216"/>
      <c r="P275" s="819"/>
      <c r="Q275" s="214"/>
    </row>
    <row r="276" spans="2:17" ht="24" customHeight="1" x14ac:dyDescent="0.35">
      <c r="B276" s="222"/>
      <c r="C276" s="1096" t="s">
        <v>359</v>
      </c>
      <c r="D276" s="813" t="str">
        <f>'SCORES  M'!D88</f>
        <v>pawel</v>
      </c>
      <c r="E276" s="814" t="str">
        <f>'SCORES  M'!E88</f>
        <v>SZYMCZAK</v>
      </c>
      <c r="F276" s="212"/>
      <c r="G276" s="755"/>
      <c r="H276" s="755"/>
      <c r="I276" s="755"/>
      <c r="J276" s="755"/>
      <c r="K276" s="755"/>
      <c r="L276" s="755"/>
      <c r="M276" s="211"/>
      <c r="N276" s="755"/>
      <c r="O276" s="216"/>
      <c r="P276" s="819"/>
      <c r="Q276" s="214"/>
    </row>
    <row r="277" spans="2:17" ht="24" customHeight="1" x14ac:dyDescent="0.35">
      <c r="B277" s="222"/>
      <c r="C277" s="1096"/>
      <c r="D277" s="813" t="str">
        <f>'SCORES  M'!D89</f>
        <v>michal</v>
      </c>
      <c r="E277" s="814" t="str">
        <f>'SCORES  M'!E89</f>
        <v>PICK</v>
      </c>
      <c r="F277" s="212"/>
      <c r="G277" s="755"/>
      <c r="H277" s="755"/>
      <c r="I277" s="755"/>
      <c r="J277" s="755"/>
      <c r="K277" s="755"/>
      <c r="L277" s="755"/>
      <c r="M277" s="134"/>
      <c r="N277" s="134"/>
      <c r="O277" s="134"/>
      <c r="P277" s="820"/>
      <c r="Q277" s="214"/>
    </row>
    <row r="278" spans="2:17" ht="30" customHeight="1" x14ac:dyDescent="0.35">
      <c r="B278" s="222"/>
      <c r="C278" s="824"/>
      <c r="D278" s="219"/>
      <c r="E278" s="809"/>
      <c r="F278" s="212"/>
      <c r="G278" s="755"/>
      <c r="H278" s="755"/>
      <c r="I278" s="755"/>
      <c r="J278" s="755"/>
      <c r="K278" s="755"/>
      <c r="L278" s="755"/>
      <c r="M278" s="134"/>
      <c r="N278" s="134"/>
      <c r="O278" s="134"/>
      <c r="P278" s="820"/>
      <c r="Q278" s="214"/>
    </row>
    <row r="279" spans="2:17" ht="30" customHeight="1" x14ac:dyDescent="0.25">
      <c r="B279" s="1101">
        <v>23</v>
      </c>
      <c r="C279" s="1099"/>
      <c r="D279" s="1107" t="str">
        <f>'SCORES  M'!C90</f>
        <v>HONG - KONG</v>
      </c>
      <c r="E279" s="1107"/>
      <c r="F279" s="212"/>
      <c r="G279" s="1095">
        <f>'SCORES  M'!F90</f>
        <v>153</v>
      </c>
      <c r="H279" s="1095">
        <f>'SCORES  M'!G90</f>
        <v>186</v>
      </c>
      <c r="I279" s="1095">
        <f>'SCORES  M'!H90</f>
        <v>147</v>
      </c>
      <c r="J279" s="1095">
        <f>'SCORES  M'!I90</f>
        <v>148</v>
      </c>
      <c r="K279" s="1095">
        <f>'SCORES  M'!J90</f>
        <v>147</v>
      </c>
      <c r="L279" s="1095">
        <f>'SCORES  M'!K90</f>
        <v>127</v>
      </c>
      <c r="M279" s="211"/>
      <c r="N279" s="1106">
        <f>SUM(G279:L279)</f>
        <v>908</v>
      </c>
      <c r="O279" s="216"/>
      <c r="P279" s="819">
        <f>AVERAGE(N279/6)</f>
        <v>151.33333333333334</v>
      </c>
      <c r="Q279" s="214">
        <f>SUM(N279-N188)</f>
        <v>-202</v>
      </c>
    </row>
    <row r="280" spans="2:17" ht="24" customHeight="1" x14ac:dyDescent="0.35">
      <c r="B280" s="1101"/>
      <c r="C280" s="1099"/>
      <c r="D280" s="813" t="str">
        <f>'SCORES  M'!D90</f>
        <v>kin long</v>
      </c>
      <c r="E280" s="814" t="str">
        <f>'SCORES  M'!E90</f>
        <v>LAM</v>
      </c>
      <c r="F280" s="212"/>
      <c r="G280" s="1095"/>
      <c r="H280" s="1095"/>
      <c r="I280" s="1095"/>
      <c r="J280" s="1095"/>
      <c r="K280" s="1095"/>
      <c r="L280" s="1095"/>
      <c r="M280" s="211"/>
      <c r="N280" s="1106"/>
      <c r="O280" s="216"/>
      <c r="P280" s="819"/>
      <c r="Q280" s="214"/>
    </row>
    <row r="281" spans="2:17" ht="24" customHeight="1" x14ac:dyDescent="0.35">
      <c r="B281" s="222"/>
      <c r="C281" s="824"/>
      <c r="D281" s="813" t="str">
        <f>'SCORES  M'!D91</f>
        <v>hoi tak</v>
      </c>
      <c r="E281" s="814" t="str">
        <f>'SCORES  M'!E91</f>
        <v>TANG</v>
      </c>
      <c r="F281" s="212"/>
      <c r="G281" s="1095"/>
      <c r="H281" s="1095"/>
      <c r="I281" s="1095"/>
      <c r="J281" s="1095"/>
      <c r="K281" s="1095"/>
      <c r="L281" s="1095"/>
      <c r="M281" s="211"/>
      <c r="N281" s="1106"/>
      <c r="O281" s="216"/>
      <c r="P281" s="819"/>
      <c r="Q281" s="214"/>
    </row>
    <row r="282" spans="2:17" ht="24" customHeight="1" x14ac:dyDescent="0.35">
      <c r="B282" s="222"/>
      <c r="C282" s="1096" t="s">
        <v>376</v>
      </c>
      <c r="D282" s="811" t="str">
        <f>'SCORES  M'!D92</f>
        <v>wing - yee</v>
      </c>
      <c r="E282" s="812" t="str">
        <f>'SCORES  M'!E92</f>
        <v>IP</v>
      </c>
      <c r="F282" s="212"/>
      <c r="G282" s="755"/>
      <c r="H282" s="755"/>
      <c r="I282" s="755"/>
      <c r="J282" s="755"/>
      <c r="K282" s="755"/>
      <c r="L282" s="755"/>
      <c r="M282" s="211"/>
      <c r="N282" s="755"/>
      <c r="O282" s="755"/>
      <c r="P282" s="220"/>
      <c r="Q282" s="214"/>
    </row>
    <row r="283" spans="2:17" ht="24" customHeight="1" x14ac:dyDescent="0.35">
      <c r="B283" s="222"/>
      <c r="C283" s="1096"/>
      <c r="D283" s="811" t="str">
        <f>'SCORES  M'!D93</f>
        <v>wing-sum</v>
      </c>
      <c r="E283" s="812" t="str">
        <f>'SCORES  M'!E93</f>
        <v>WONG</v>
      </c>
      <c r="F283" s="212"/>
      <c r="G283" s="755"/>
      <c r="H283" s="755"/>
      <c r="I283" s="755"/>
      <c r="J283" s="755"/>
      <c r="K283" s="755"/>
      <c r="L283" s="755"/>
      <c r="M283" s="134"/>
      <c r="N283" s="134"/>
      <c r="O283" s="134"/>
      <c r="P283" s="820"/>
      <c r="Q283" s="214"/>
    </row>
    <row r="284" spans="2:17" ht="30" customHeight="1" x14ac:dyDescent="0.35">
      <c r="B284" s="222"/>
      <c r="C284" s="824"/>
      <c r="D284" s="219"/>
      <c r="E284" s="809"/>
      <c r="F284" s="212"/>
      <c r="G284" s="755"/>
      <c r="H284" s="755"/>
      <c r="I284" s="755"/>
      <c r="J284" s="755"/>
      <c r="K284" s="755"/>
      <c r="L284" s="755"/>
      <c r="M284" s="134"/>
      <c r="N284" s="134"/>
      <c r="O284" s="134"/>
      <c r="P284" s="820"/>
      <c r="Q284" s="214"/>
    </row>
    <row r="285" spans="2:17" ht="30" customHeight="1" x14ac:dyDescent="0.25">
      <c r="B285" s="1101">
        <v>24</v>
      </c>
      <c r="C285" s="1099"/>
      <c r="D285" s="1107" t="str">
        <f>'SCORES  M'!C94</f>
        <v>BRESIL</v>
      </c>
      <c r="E285" s="1107"/>
      <c r="F285" s="212"/>
      <c r="G285" s="1095">
        <f>'SCORES  M'!F94</f>
        <v>132</v>
      </c>
      <c r="H285" s="1095">
        <f>'SCORES  M'!G94</f>
        <v>107</v>
      </c>
      <c r="I285" s="1095">
        <f>'SCORES  M'!H94</f>
        <v>144</v>
      </c>
      <c r="J285" s="1095">
        <f>'SCORES  M'!I94</f>
        <v>133</v>
      </c>
      <c r="K285" s="1095">
        <f>'SCORES  M'!J94</f>
        <v>174</v>
      </c>
      <c r="L285" s="1095">
        <f>'SCORES  M'!K94</f>
        <v>172</v>
      </c>
      <c r="M285" s="211"/>
      <c r="N285" s="1106">
        <f>SUM(G285:L285)</f>
        <v>862</v>
      </c>
      <c r="O285" s="216"/>
      <c r="P285" s="819">
        <f>AVERAGE(N285/6)</f>
        <v>143.66666666666666</v>
      </c>
      <c r="Q285" s="214">
        <f>SUM(N285-N188)</f>
        <v>-248</v>
      </c>
    </row>
    <row r="286" spans="2:17" ht="24" customHeight="1" x14ac:dyDescent="0.35">
      <c r="B286" s="1101"/>
      <c r="C286" s="1099"/>
      <c r="D286" s="811" t="str">
        <f>'SCORES  M'!D94</f>
        <v>erika</v>
      </c>
      <c r="E286" s="812" t="str">
        <f>'SCORES  M'!E94</f>
        <v>PIMENTA</v>
      </c>
      <c r="F286" s="212"/>
      <c r="G286" s="1095"/>
      <c r="H286" s="1095"/>
      <c r="I286" s="1095"/>
      <c r="J286" s="1095"/>
      <c r="K286" s="1095"/>
      <c r="L286" s="1095"/>
      <c r="M286" s="211"/>
      <c r="N286" s="1106"/>
      <c r="O286" s="216"/>
      <c r="P286" s="819"/>
      <c r="Q286" s="214"/>
    </row>
    <row r="287" spans="2:17" ht="24" customHeight="1" x14ac:dyDescent="0.35">
      <c r="B287" s="222"/>
      <c r="C287" s="824"/>
      <c r="D287" s="811" t="str">
        <f>'SCORES  M'!D95</f>
        <v>alexia</v>
      </c>
      <c r="E287" s="812" t="str">
        <f>'SCORES  M'!E95</f>
        <v>DE ALMEIDA</v>
      </c>
      <c r="F287" s="212"/>
      <c r="G287" s="1095"/>
      <c r="H287" s="1095"/>
      <c r="I287" s="1095"/>
      <c r="J287" s="1095"/>
      <c r="K287" s="1095"/>
      <c r="L287" s="1095"/>
      <c r="M287" s="211"/>
      <c r="N287" s="1106"/>
      <c r="O287" s="216"/>
      <c r="P287" s="819"/>
      <c r="Q287" s="214"/>
    </row>
    <row r="288" spans="2:17" ht="24" customHeight="1" x14ac:dyDescent="0.35">
      <c r="B288" s="222"/>
      <c r="C288" s="1096"/>
      <c r="D288" s="813" t="str">
        <f>'SCORES  M'!D96</f>
        <v>marcelo</v>
      </c>
      <c r="E288" s="814" t="str">
        <f>'SCORES  M'!E96</f>
        <v>JUNIOR</v>
      </c>
      <c r="F288" s="212"/>
      <c r="G288" s="755"/>
      <c r="H288" s="755"/>
      <c r="I288" s="755"/>
      <c r="J288" s="755"/>
      <c r="K288" s="755"/>
      <c r="L288" s="755"/>
      <c r="M288" s="211"/>
      <c r="N288" s="755"/>
      <c r="O288" s="216"/>
      <c r="P288" s="819"/>
      <c r="Q288" s="214"/>
    </row>
    <row r="289" spans="2:17" ht="24" customHeight="1" x14ac:dyDescent="0.35">
      <c r="B289" s="222"/>
      <c r="C289" s="1096"/>
      <c r="D289" s="813" t="str">
        <f>'SCORES  M'!D97</f>
        <v>afonso</v>
      </c>
      <c r="E289" s="814" t="str">
        <f>'SCORES  M'!E97</f>
        <v>LOSS</v>
      </c>
      <c r="F289" s="212"/>
      <c r="G289" s="755"/>
      <c r="H289" s="755"/>
      <c r="I289" s="755"/>
      <c r="J289" s="755"/>
      <c r="K289" s="755"/>
      <c r="L289" s="755"/>
      <c r="M289" s="134"/>
      <c r="N289" s="134"/>
      <c r="O289" s="134"/>
      <c r="P289" s="820"/>
      <c r="Q289" s="214"/>
    </row>
    <row r="290" spans="2:17" ht="30" customHeight="1" x14ac:dyDescent="0.35">
      <c r="B290" s="222"/>
      <c r="C290" s="824"/>
      <c r="D290" s="219"/>
      <c r="E290" s="809"/>
      <c r="F290" s="212"/>
      <c r="G290" s="755"/>
      <c r="H290" s="755"/>
      <c r="I290" s="755"/>
      <c r="J290" s="755"/>
      <c r="K290" s="755"/>
      <c r="L290" s="755"/>
      <c r="M290" s="134"/>
      <c r="N290" s="134"/>
      <c r="O290" s="134"/>
      <c r="P290" s="820"/>
      <c r="Q290" s="214"/>
    </row>
    <row r="291" spans="2:17" ht="30" customHeight="1" x14ac:dyDescent="0.25">
      <c r="B291" s="1101">
        <v>25</v>
      </c>
      <c r="C291" s="1099"/>
      <c r="D291" s="1107" t="str">
        <f>'SCORES  M'!C98</f>
        <v>HONG - KONG  2</v>
      </c>
      <c r="E291" s="1107"/>
      <c r="F291" s="212"/>
      <c r="G291" s="1095">
        <f>'SCORES  M'!F98</f>
        <v>157</v>
      </c>
      <c r="H291" s="1095">
        <f>'SCORES  M'!G98</f>
        <v>141</v>
      </c>
      <c r="I291" s="1095">
        <f>'SCORES  M'!H98</f>
        <v>117</v>
      </c>
      <c r="J291" s="1095">
        <f>'SCORES  M'!I98</f>
        <v>147</v>
      </c>
      <c r="K291" s="1095">
        <f>'SCORES  M'!J98</f>
        <v>129</v>
      </c>
      <c r="L291" s="1095">
        <f>'SCORES  M'!K98</f>
        <v>148</v>
      </c>
      <c r="M291" s="211"/>
      <c r="N291" s="1106">
        <f>SUM(G291:L291)</f>
        <v>839</v>
      </c>
      <c r="O291" s="216"/>
      <c r="P291" s="819">
        <f>AVERAGE(N291/6)</f>
        <v>139.83333333333334</v>
      </c>
      <c r="Q291" s="214">
        <f>SUM(N291-N188)</f>
        <v>-271</v>
      </c>
    </row>
    <row r="292" spans="2:17" ht="24" customHeight="1" x14ac:dyDescent="0.35">
      <c r="B292" s="1101"/>
      <c r="C292" s="1099"/>
      <c r="D292" s="811" t="str">
        <f>'SCORES  M'!D98</f>
        <v>siu chung</v>
      </c>
      <c r="E292" s="812" t="str">
        <f>'SCORES  M'!E98</f>
        <v>TANG</v>
      </c>
      <c r="F292" s="212"/>
      <c r="G292" s="1095"/>
      <c r="H292" s="1095"/>
      <c r="I292" s="1095"/>
      <c r="J292" s="1095"/>
      <c r="K292" s="1095"/>
      <c r="L292" s="1095"/>
      <c r="M292" s="211"/>
      <c r="N292" s="1106"/>
      <c r="O292" s="216"/>
      <c r="P292" s="819"/>
      <c r="Q292" s="214"/>
    </row>
    <row r="293" spans="2:17" ht="24" customHeight="1" x14ac:dyDescent="0.35">
      <c r="B293" s="222"/>
      <c r="C293" s="824"/>
      <c r="D293" s="811" t="str">
        <f>'SCORES  M'!D99</f>
        <v>tsz long</v>
      </c>
      <c r="E293" s="812" t="str">
        <f>'SCORES  M'!E99</f>
        <v>LEUNG</v>
      </c>
      <c r="F293" s="212"/>
      <c r="G293" s="1095"/>
      <c r="H293" s="1095"/>
      <c r="I293" s="1095"/>
      <c r="J293" s="1095"/>
      <c r="K293" s="1095"/>
      <c r="L293" s="1095"/>
      <c r="M293" s="211"/>
      <c r="N293" s="1106"/>
      <c r="O293" s="216"/>
      <c r="P293" s="819"/>
      <c r="Q293" s="214"/>
    </row>
    <row r="294" spans="2:17" ht="24" customHeight="1" x14ac:dyDescent="0.35">
      <c r="B294" s="222"/>
      <c r="C294" s="1096" t="s">
        <v>376</v>
      </c>
      <c r="D294" s="813" t="str">
        <f>'SCORES  M'!D100</f>
        <v>wing-mun</v>
      </c>
      <c r="E294" s="814" t="str">
        <f>'SCORES  M'!E100</f>
        <v>HO</v>
      </c>
      <c r="F294" s="212"/>
      <c r="G294" s="755"/>
      <c r="H294" s="755"/>
      <c r="I294" s="755"/>
      <c r="J294" s="755"/>
      <c r="K294" s="755"/>
      <c r="L294" s="755"/>
      <c r="M294" s="211"/>
      <c r="N294" s="755"/>
      <c r="O294" s="216"/>
      <c r="P294" s="819"/>
      <c r="Q294" s="214"/>
    </row>
    <row r="295" spans="2:17" ht="24" customHeight="1" x14ac:dyDescent="0.35">
      <c r="B295" s="222"/>
      <c r="C295" s="1096"/>
      <c r="D295" s="813" t="str">
        <f>'SCORES  M'!D101</f>
        <v>mei-ha</v>
      </c>
      <c r="E295" s="814" t="str">
        <f>'SCORES  M'!E101</f>
        <v>CHOW</v>
      </c>
      <c r="F295" s="212"/>
      <c r="G295" s="755"/>
      <c r="H295" s="755"/>
      <c r="I295" s="755"/>
      <c r="J295" s="755"/>
      <c r="K295" s="755"/>
      <c r="L295" s="755"/>
      <c r="M295" s="134"/>
      <c r="N295" s="134"/>
      <c r="O295" s="134"/>
      <c r="P295" s="820"/>
      <c r="Q295" s="214"/>
    </row>
    <row r="296" spans="2:17" ht="30" customHeight="1" x14ac:dyDescent="0.35">
      <c r="B296" s="222"/>
      <c r="C296" s="824"/>
      <c r="D296" s="219"/>
      <c r="E296" s="809"/>
      <c r="F296" s="212"/>
      <c r="G296" s="755"/>
      <c r="H296" s="755"/>
      <c r="I296" s="755"/>
      <c r="J296" s="755"/>
      <c r="K296" s="755"/>
      <c r="L296" s="755"/>
      <c r="M296" s="134"/>
      <c r="N296" s="134"/>
      <c r="O296" s="134"/>
      <c r="P296" s="820"/>
      <c r="Q296" s="214"/>
    </row>
    <row r="297" spans="2:17" ht="30" customHeight="1" x14ac:dyDescent="0.25">
      <c r="B297" s="1101">
        <v>26</v>
      </c>
      <c r="C297" s="1099"/>
      <c r="D297" s="1107" t="str">
        <f>'SCORES  M'!C102</f>
        <v>CHINE  2</v>
      </c>
      <c r="E297" s="1107"/>
      <c r="F297" s="212"/>
      <c r="G297" s="1095">
        <f>'SCORES  M'!F104</f>
        <v>131</v>
      </c>
      <c r="H297" s="1095">
        <f>'SCORES  M'!G104</f>
        <v>164</v>
      </c>
      <c r="I297" s="1095">
        <f>'SCORES  M'!H104</f>
        <v>139</v>
      </c>
      <c r="J297" s="1095">
        <f>'SCORES  M'!I104</f>
        <v>116</v>
      </c>
      <c r="K297" s="1095">
        <f>'SCORES  M'!J104</f>
        <v>158</v>
      </c>
      <c r="L297" s="1095">
        <f>'SCORES  M'!K104</f>
        <v>125</v>
      </c>
      <c r="M297" s="211"/>
      <c r="N297" s="1106">
        <f>SUM(G297:L297)</f>
        <v>833</v>
      </c>
      <c r="O297" s="216"/>
      <c r="P297" s="819">
        <f>AVERAGE(N297/6)</f>
        <v>138.83333333333334</v>
      </c>
      <c r="Q297" s="214">
        <f>SUM(N297-N194)</f>
        <v>833</v>
      </c>
    </row>
    <row r="298" spans="2:17" ht="24" customHeight="1" x14ac:dyDescent="0.35">
      <c r="B298" s="1101"/>
      <c r="C298" s="1099"/>
      <c r="D298" s="813" t="str">
        <f>'SCORES  M'!D102</f>
        <v>yantao</v>
      </c>
      <c r="E298" s="814" t="str">
        <f>'SCORES  M'!E102</f>
        <v>ZHANG</v>
      </c>
      <c r="F298" s="212"/>
      <c r="G298" s="1095"/>
      <c r="H298" s="1095"/>
      <c r="I298" s="1095"/>
      <c r="J298" s="1095"/>
      <c r="K298" s="1095"/>
      <c r="L298" s="1095"/>
      <c r="M298" s="211"/>
      <c r="N298" s="1106"/>
      <c r="O298" s="216"/>
      <c r="P298" s="819"/>
      <c r="Q298" s="214"/>
    </row>
    <row r="299" spans="2:17" ht="24" customHeight="1" x14ac:dyDescent="0.35">
      <c r="B299" s="222"/>
      <c r="C299" s="824"/>
      <c r="D299" s="813" t="str">
        <f>'SCORES  M'!D103</f>
        <v>wei</v>
      </c>
      <c r="E299" s="814" t="str">
        <f>'SCORES  M'!E103</f>
        <v>SHOU</v>
      </c>
      <c r="F299" s="212"/>
      <c r="G299" s="1095"/>
      <c r="H299" s="1095"/>
      <c r="I299" s="1095"/>
      <c r="J299" s="1095"/>
      <c r="K299" s="1095"/>
      <c r="L299" s="1095"/>
      <c r="M299" s="211"/>
      <c r="N299" s="1106"/>
      <c r="O299" s="216"/>
      <c r="P299" s="819"/>
      <c r="Q299" s="214"/>
    </row>
    <row r="300" spans="2:17" ht="24" customHeight="1" x14ac:dyDescent="0.35">
      <c r="B300" s="222"/>
      <c r="C300" s="1096" t="s">
        <v>366</v>
      </c>
      <c r="D300" s="811" t="str">
        <f>'SCORES  M'!D104</f>
        <v>wenxin</v>
      </c>
      <c r="E300" s="812" t="str">
        <f>'SCORES  M'!E104</f>
        <v>YANG</v>
      </c>
      <c r="F300" s="212"/>
      <c r="G300" s="755"/>
      <c r="H300" s="755"/>
      <c r="I300" s="755"/>
      <c r="J300" s="755"/>
      <c r="K300" s="755"/>
      <c r="L300" s="755"/>
      <c r="M300" s="211"/>
      <c r="N300" s="755"/>
      <c r="O300" s="216"/>
      <c r="P300" s="819"/>
      <c r="Q300" s="214"/>
    </row>
    <row r="301" spans="2:17" ht="24" customHeight="1" x14ac:dyDescent="0.35">
      <c r="B301" s="222"/>
      <c r="C301" s="1096"/>
      <c r="D301" s="811" t="str">
        <f>'SCORES  M'!D105</f>
        <v>minghui</v>
      </c>
      <c r="E301" s="812" t="str">
        <f>'SCORES  M'!E105</f>
        <v>ZANG</v>
      </c>
      <c r="F301" s="212"/>
      <c r="G301" s="755"/>
      <c r="H301" s="755"/>
      <c r="I301" s="755"/>
      <c r="J301" s="755"/>
      <c r="K301" s="755"/>
      <c r="L301" s="755"/>
      <c r="M301" s="134"/>
      <c r="N301" s="134"/>
      <c r="O301" s="134"/>
      <c r="P301" s="820"/>
      <c r="Q301" s="214"/>
    </row>
    <row r="302" spans="2:17" ht="30" customHeight="1" x14ac:dyDescent="0.35">
      <c r="B302" s="222"/>
      <c r="C302" s="824"/>
      <c r="D302" s="219"/>
      <c r="E302" s="809"/>
      <c r="F302" s="212"/>
      <c r="G302" s="755"/>
      <c r="H302" s="755"/>
      <c r="I302" s="755"/>
      <c r="J302" s="755"/>
      <c r="K302" s="755"/>
      <c r="L302" s="755"/>
      <c r="M302" s="134"/>
      <c r="N302" s="134"/>
      <c r="O302" s="134"/>
      <c r="P302" s="820"/>
      <c r="Q302" s="214"/>
    </row>
  </sheetData>
  <mergeCells count="428">
    <mergeCell ref="N297:N299"/>
    <mergeCell ref="D134:E135"/>
    <mergeCell ref="D98:E99"/>
    <mergeCell ref="D108:E109"/>
    <mergeCell ref="D103:E104"/>
    <mergeCell ref="D119:E120"/>
    <mergeCell ref="D113:E114"/>
    <mergeCell ref="D124:E125"/>
    <mergeCell ref="D129:E130"/>
    <mergeCell ref="N152:N154"/>
    <mergeCell ref="N158:N160"/>
    <mergeCell ref="N164:N166"/>
    <mergeCell ref="N170:N172"/>
    <mergeCell ref="N176:N178"/>
    <mergeCell ref="N182:N184"/>
    <mergeCell ref="N188:N190"/>
    <mergeCell ref="N195:N197"/>
    <mergeCell ref="N201:N203"/>
    <mergeCell ref="N207:N209"/>
    <mergeCell ref="N213:N215"/>
    <mergeCell ref="N219:N221"/>
    <mergeCell ref="N225:N227"/>
    <mergeCell ref="N237:N239"/>
    <mergeCell ref="N243:N245"/>
    <mergeCell ref="N249:N251"/>
    <mergeCell ref="N255:N257"/>
    <mergeCell ref="N261:N263"/>
    <mergeCell ref="N267:N269"/>
    <mergeCell ref="N273:N275"/>
    <mergeCell ref="N279:N281"/>
    <mergeCell ref="E42:H47"/>
    <mergeCell ref="I42:L47"/>
    <mergeCell ref="L297:L299"/>
    <mergeCell ref="K297:K299"/>
    <mergeCell ref="L285:L287"/>
    <mergeCell ref="L261:L263"/>
    <mergeCell ref="L267:L269"/>
    <mergeCell ref="L249:L251"/>
    <mergeCell ref="L255:L257"/>
    <mergeCell ref="L213:L215"/>
    <mergeCell ref="L219:L221"/>
    <mergeCell ref="L201:L203"/>
    <mergeCell ref="L207:L209"/>
    <mergeCell ref="L188:L190"/>
    <mergeCell ref="L195:L197"/>
    <mergeCell ref="L170:L172"/>
    <mergeCell ref="L176:L178"/>
    <mergeCell ref="J164:J166"/>
    <mergeCell ref="C300:C301"/>
    <mergeCell ref="C294:C295"/>
    <mergeCell ref="B297:B298"/>
    <mergeCell ref="C297:C298"/>
    <mergeCell ref="D297:E297"/>
    <mergeCell ref="G297:G299"/>
    <mergeCell ref="H297:H299"/>
    <mergeCell ref="I297:I299"/>
    <mergeCell ref="J297:J299"/>
    <mergeCell ref="C288:C289"/>
    <mergeCell ref="N146:N148"/>
    <mergeCell ref="B291:B292"/>
    <mergeCell ref="C291:C292"/>
    <mergeCell ref="D291:E291"/>
    <mergeCell ref="G291:G293"/>
    <mergeCell ref="H291:H293"/>
    <mergeCell ref="I291:I293"/>
    <mergeCell ref="J291:J293"/>
    <mergeCell ref="K291:K293"/>
    <mergeCell ref="L291:L293"/>
    <mergeCell ref="N285:N287"/>
    <mergeCell ref="N291:N293"/>
    <mergeCell ref="C282:C283"/>
    <mergeCell ref="B285:B286"/>
    <mergeCell ref="C285:C286"/>
    <mergeCell ref="D285:E285"/>
    <mergeCell ref="G285:G287"/>
    <mergeCell ref="H285:H287"/>
    <mergeCell ref="I285:I287"/>
    <mergeCell ref="J285:J287"/>
    <mergeCell ref="K285:K287"/>
    <mergeCell ref="L273:L275"/>
    <mergeCell ref="L279:L281"/>
    <mergeCell ref="C270:C271"/>
    <mergeCell ref="B273:B274"/>
    <mergeCell ref="C273:C274"/>
    <mergeCell ref="D273:E273"/>
    <mergeCell ref="G273:G275"/>
    <mergeCell ref="H273:H275"/>
    <mergeCell ref="I273:I275"/>
    <mergeCell ref="J273:J275"/>
    <mergeCell ref="K273:K275"/>
    <mergeCell ref="C276:C277"/>
    <mergeCell ref="B279:B280"/>
    <mergeCell ref="C279:C280"/>
    <mergeCell ref="D279:E279"/>
    <mergeCell ref="G279:G281"/>
    <mergeCell ref="H279:H281"/>
    <mergeCell ref="I279:I281"/>
    <mergeCell ref="J279:J281"/>
    <mergeCell ref="K279:K281"/>
    <mergeCell ref="C264:C265"/>
    <mergeCell ref="B267:B268"/>
    <mergeCell ref="C267:C268"/>
    <mergeCell ref="D267:E267"/>
    <mergeCell ref="G267:G269"/>
    <mergeCell ref="H267:H269"/>
    <mergeCell ref="I267:I269"/>
    <mergeCell ref="J267:J269"/>
    <mergeCell ref="K267:K269"/>
    <mergeCell ref="C258:C259"/>
    <mergeCell ref="B261:B262"/>
    <mergeCell ref="C261:C262"/>
    <mergeCell ref="D261:E261"/>
    <mergeCell ref="G261:G263"/>
    <mergeCell ref="H261:H263"/>
    <mergeCell ref="I261:I263"/>
    <mergeCell ref="J261:J263"/>
    <mergeCell ref="K261:K263"/>
    <mergeCell ref="C252:C253"/>
    <mergeCell ref="B255:B256"/>
    <mergeCell ref="C255:C256"/>
    <mergeCell ref="D255:E255"/>
    <mergeCell ref="G255:G257"/>
    <mergeCell ref="H255:H257"/>
    <mergeCell ref="I255:I257"/>
    <mergeCell ref="J255:J257"/>
    <mergeCell ref="K255:K257"/>
    <mergeCell ref="C246:C247"/>
    <mergeCell ref="B249:B250"/>
    <mergeCell ref="C249:C250"/>
    <mergeCell ref="D249:E249"/>
    <mergeCell ref="G249:G251"/>
    <mergeCell ref="H249:H251"/>
    <mergeCell ref="I249:I251"/>
    <mergeCell ref="J249:J251"/>
    <mergeCell ref="K249:K251"/>
    <mergeCell ref="C240:C241"/>
    <mergeCell ref="M42:Q47"/>
    <mergeCell ref="B243:B244"/>
    <mergeCell ref="C243:C244"/>
    <mergeCell ref="D243:E243"/>
    <mergeCell ref="G243:G245"/>
    <mergeCell ref="H243:H245"/>
    <mergeCell ref="I243:I245"/>
    <mergeCell ref="J243:J245"/>
    <mergeCell ref="K243:K245"/>
    <mergeCell ref="L243:L245"/>
    <mergeCell ref="D82:G82"/>
    <mergeCell ref="D79:G79"/>
    <mergeCell ref="D86:G86"/>
    <mergeCell ref="D89:G89"/>
    <mergeCell ref="B92:M95"/>
    <mergeCell ref="N92:Q92"/>
    <mergeCell ref="P93:Q93"/>
    <mergeCell ref="P94:Q94"/>
    <mergeCell ref="D71:G71"/>
    <mergeCell ref="D74:G74"/>
    <mergeCell ref="B42:D47"/>
    <mergeCell ref="C234:C235"/>
    <mergeCell ref="N231:N233"/>
    <mergeCell ref="B237:B238"/>
    <mergeCell ref="C237:C238"/>
    <mergeCell ref="D237:E237"/>
    <mergeCell ref="G237:G239"/>
    <mergeCell ref="H237:H239"/>
    <mergeCell ref="I237:I239"/>
    <mergeCell ref="J237:J239"/>
    <mergeCell ref="K237:K239"/>
    <mergeCell ref="L225:L227"/>
    <mergeCell ref="C228:C229"/>
    <mergeCell ref="B231:B232"/>
    <mergeCell ref="C231:C232"/>
    <mergeCell ref="D231:E231"/>
    <mergeCell ref="G231:G233"/>
    <mergeCell ref="H231:H233"/>
    <mergeCell ref="I231:I233"/>
    <mergeCell ref="J231:J233"/>
    <mergeCell ref="K231:K233"/>
    <mergeCell ref="L231:L233"/>
    <mergeCell ref="L237:L239"/>
    <mergeCell ref="C222:C223"/>
    <mergeCell ref="B225:B226"/>
    <mergeCell ref="C225:C226"/>
    <mergeCell ref="D225:E225"/>
    <mergeCell ref="G225:G227"/>
    <mergeCell ref="H225:H227"/>
    <mergeCell ref="I225:I227"/>
    <mergeCell ref="J225:J227"/>
    <mergeCell ref="K225:K227"/>
    <mergeCell ref="C216:C217"/>
    <mergeCell ref="B219:B220"/>
    <mergeCell ref="C219:C220"/>
    <mergeCell ref="D219:E219"/>
    <mergeCell ref="G219:G221"/>
    <mergeCell ref="H219:H221"/>
    <mergeCell ref="I219:I221"/>
    <mergeCell ref="J219:J221"/>
    <mergeCell ref="K219:K221"/>
    <mergeCell ref="C210:C211"/>
    <mergeCell ref="B213:B214"/>
    <mergeCell ref="C213:C214"/>
    <mergeCell ref="D213:E213"/>
    <mergeCell ref="G213:G215"/>
    <mergeCell ref="H213:H215"/>
    <mergeCell ref="I213:I215"/>
    <mergeCell ref="J213:J215"/>
    <mergeCell ref="K213:K215"/>
    <mergeCell ref="C204:C205"/>
    <mergeCell ref="B207:B208"/>
    <mergeCell ref="C207:C208"/>
    <mergeCell ref="D207:E207"/>
    <mergeCell ref="G207:G209"/>
    <mergeCell ref="H207:H209"/>
    <mergeCell ref="I207:I209"/>
    <mergeCell ref="J207:J209"/>
    <mergeCell ref="K207:K209"/>
    <mergeCell ref="C198:C199"/>
    <mergeCell ref="B201:B202"/>
    <mergeCell ref="C201:C202"/>
    <mergeCell ref="D201:E201"/>
    <mergeCell ref="G201:G203"/>
    <mergeCell ref="H201:H203"/>
    <mergeCell ref="I201:I203"/>
    <mergeCell ref="J201:J203"/>
    <mergeCell ref="K201:K203"/>
    <mergeCell ref="C191:C192"/>
    <mergeCell ref="B195:B196"/>
    <mergeCell ref="C195:C196"/>
    <mergeCell ref="D195:E195"/>
    <mergeCell ref="G195:G197"/>
    <mergeCell ref="H195:H197"/>
    <mergeCell ref="I195:I197"/>
    <mergeCell ref="J195:J197"/>
    <mergeCell ref="K195:K197"/>
    <mergeCell ref="B170:B171"/>
    <mergeCell ref="C170:C171"/>
    <mergeCell ref="D170:E170"/>
    <mergeCell ref="G170:G172"/>
    <mergeCell ref="H170:H172"/>
    <mergeCell ref="I170:I172"/>
    <mergeCell ref="J170:J172"/>
    <mergeCell ref="K170:K172"/>
    <mergeCell ref="C173:C174"/>
    <mergeCell ref="B176:B177"/>
    <mergeCell ref="C176:C177"/>
    <mergeCell ref="D176:E176"/>
    <mergeCell ref="G176:G178"/>
    <mergeCell ref="H176:H178"/>
    <mergeCell ref="I176:I178"/>
    <mergeCell ref="J176:J178"/>
    <mergeCell ref="K176:K178"/>
    <mergeCell ref="C179:C180"/>
    <mergeCell ref="B182:B183"/>
    <mergeCell ref="C182:C183"/>
    <mergeCell ref="D182:E182"/>
    <mergeCell ref="G182:G184"/>
    <mergeCell ref="H182:H184"/>
    <mergeCell ref="I182:I184"/>
    <mergeCell ref="J182:J184"/>
    <mergeCell ref="K182:K184"/>
    <mergeCell ref="L182:L184"/>
    <mergeCell ref="C185:C186"/>
    <mergeCell ref="B188:B189"/>
    <mergeCell ref="C188:C189"/>
    <mergeCell ref="D188:E188"/>
    <mergeCell ref="G188:G190"/>
    <mergeCell ref="H188:H190"/>
    <mergeCell ref="I188:I190"/>
    <mergeCell ref="J188:J190"/>
    <mergeCell ref="K188:K190"/>
    <mergeCell ref="B146:B147"/>
    <mergeCell ref="B152:B153"/>
    <mergeCell ref="B158:B159"/>
    <mergeCell ref="B164:B165"/>
    <mergeCell ref="C164:C165"/>
    <mergeCell ref="D164:E164"/>
    <mergeCell ref="G164:G166"/>
    <mergeCell ref="H164:H166"/>
    <mergeCell ref="I164:I166"/>
    <mergeCell ref="C152:C153"/>
    <mergeCell ref="D152:E152"/>
    <mergeCell ref="G152:G154"/>
    <mergeCell ref="H152:H154"/>
    <mergeCell ref="I152:I154"/>
    <mergeCell ref="K164:K166"/>
    <mergeCell ref="L164:L166"/>
    <mergeCell ref="C167:C168"/>
    <mergeCell ref="C158:C159"/>
    <mergeCell ref="D158:E158"/>
    <mergeCell ref="G158:G160"/>
    <mergeCell ref="H158:H160"/>
    <mergeCell ref="I158:I160"/>
    <mergeCell ref="J158:J160"/>
    <mergeCell ref="K158:K160"/>
    <mergeCell ref="L158:L160"/>
    <mergeCell ref="C161:C162"/>
    <mergeCell ref="J152:J154"/>
    <mergeCell ref="K152:K154"/>
    <mergeCell ref="L152:L154"/>
    <mergeCell ref="C155:C156"/>
    <mergeCell ref="L131:M131"/>
    <mergeCell ref="L132:M132"/>
    <mergeCell ref="E140:M143"/>
    <mergeCell ref="N140:Q140"/>
    <mergeCell ref="P141:Q141"/>
    <mergeCell ref="P142:Q142"/>
    <mergeCell ref="Q131:Q132"/>
    <mergeCell ref="C146:C147"/>
    <mergeCell ref="C149:C150"/>
    <mergeCell ref="G146:G148"/>
    <mergeCell ref="H146:H148"/>
    <mergeCell ref="I146:I148"/>
    <mergeCell ref="J146:J148"/>
    <mergeCell ref="K146:K148"/>
    <mergeCell ref="L146:L148"/>
    <mergeCell ref="D146:E146"/>
    <mergeCell ref="L136:M136"/>
    <mergeCell ref="L137:M137"/>
    <mergeCell ref="Q136:Q137"/>
    <mergeCell ref="L126:M126"/>
    <mergeCell ref="L127:M127"/>
    <mergeCell ref="Q115:Q116"/>
    <mergeCell ref="Q126:Q127"/>
    <mergeCell ref="B129:B130"/>
    <mergeCell ref="L129:M129"/>
    <mergeCell ref="T129:T130"/>
    <mergeCell ref="L130:M130"/>
    <mergeCell ref="L120:M120"/>
    <mergeCell ref="L121:M121"/>
    <mergeCell ref="L122:M122"/>
    <mergeCell ref="Q121:Q122"/>
    <mergeCell ref="L115:M115"/>
    <mergeCell ref="L116:M116"/>
    <mergeCell ref="L119:M119"/>
    <mergeCell ref="T119:T120"/>
    <mergeCell ref="B96:Q96"/>
    <mergeCell ref="B134:B135"/>
    <mergeCell ref="L134:M134"/>
    <mergeCell ref="T134:T135"/>
    <mergeCell ref="L135:M135"/>
    <mergeCell ref="B98:B99"/>
    <mergeCell ref="L98:M98"/>
    <mergeCell ref="T98:T99"/>
    <mergeCell ref="L99:M99"/>
    <mergeCell ref="L110:M110"/>
    <mergeCell ref="L111:M111"/>
    <mergeCell ref="B103:B104"/>
    <mergeCell ref="L103:M103"/>
    <mergeCell ref="T103:T104"/>
    <mergeCell ref="L104:M104"/>
    <mergeCell ref="L105:M105"/>
    <mergeCell ref="L106:M106"/>
    <mergeCell ref="B124:B125"/>
    <mergeCell ref="L124:M124"/>
    <mergeCell ref="T124:T125"/>
    <mergeCell ref="L125:M125"/>
    <mergeCell ref="Q110:Q111"/>
    <mergeCell ref="Q105:Q106"/>
    <mergeCell ref="B119:B120"/>
    <mergeCell ref="L100:M100"/>
    <mergeCell ref="L101:M101"/>
    <mergeCell ref="B108:B109"/>
    <mergeCell ref="L108:M108"/>
    <mergeCell ref="T108:T109"/>
    <mergeCell ref="L109:M109"/>
    <mergeCell ref="Q100:Q101"/>
    <mergeCell ref="B113:B114"/>
    <mergeCell ref="L113:M113"/>
    <mergeCell ref="T113:T114"/>
    <mergeCell ref="L114:M114"/>
    <mergeCell ref="B60:B61"/>
    <mergeCell ref="E60:I61"/>
    <mergeCell ref="J60:L60"/>
    <mergeCell ref="M60:Q60"/>
    <mergeCell ref="J61:L61"/>
    <mergeCell ref="M61:Q61"/>
    <mergeCell ref="B66:B67"/>
    <mergeCell ref="E66:I67"/>
    <mergeCell ref="J66:L66"/>
    <mergeCell ref="M66:Q66"/>
    <mergeCell ref="J67:L67"/>
    <mergeCell ref="M67:Q67"/>
    <mergeCell ref="B63:B64"/>
    <mergeCell ref="E63:I64"/>
    <mergeCell ref="J63:L63"/>
    <mergeCell ref="M63:Q63"/>
    <mergeCell ref="J64:L64"/>
    <mergeCell ref="M64:Q64"/>
    <mergeCell ref="B1:Q1"/>
    <mergeCell ref="B3:Q6"/>
    <mergeCell ref="B8:Q10"/>
    <mergeCell ref="B50:Q53"/>
    <mergeCell ref="B55:Q55"/>
    <mergeCell ref="B57:B58"/>
    <mergeCell ref="N58:Q58"/>
    <mergeCell ref="N57:Q57"/>
    <mergeCell ref="J57:M57"/>
    <mergeCell ref="J58:M58"/>
    <mergeCell ref="J38:M38"/>
    <mergeCell ref="N38:Q38"/>
    <mergeCell ref="J39:M39"/>
    <mergeCell ref="N39:Q39"/>
    <mergeCell ref="D57:I58"/>
    <mergeCell ref="L74:L75"/>
    <mergeCell ref="N74:N75"/>
    <mergeCell ref="P74:P75"/>
    <mergeCell ref="B69:Q69"/>
    <mergeCell ref="K71:K72"/>
    <mergeCell ref="L71:L72"/>
    <mergeCell ref="N71:N72"/>
    <mergeCell ref="P71:P72"/>
    <mergeCell ref="K74:K75"/>
    <mergeCell ref="B77:Q77"/>
    <mergeCell ref="K79:K80"/>
    <mergeCell ref="L79:L80"/>
    <mergeCell ref="N79:N80"/>
    <mergeCell ref="P79:P80"/>
    <mergeCell ref="K89:K90"/>
    <mergeCell ref="L89:L90"/>
    <mergeCell ref="N89:N90"/>
    <mergeCell ref="P89:P90"/>
    <mergeCell ref="K86:K87"/>
    <mergeCell ref="L86:L87"/>
    <mergeCell ref="N86:N87"/>
    <mergeCell ref="P86:P87"/>
    <mergeCell ref="K82:K83"/>
    <mergeCell ref="L82:L83"/>
    <mergeCell ref="N82:N83"/>
    <mergeCell ref="P82:P83"/>
  </mergeCells>
  <conditionalFormatting sqref="G80:G81 G87:G88 M97:O100 M101 O101 M102:O105 M106 O106 M107:O110 M111 O111 M112:O115 M116 O116 M133:O133 P146:P154 P156:P172 P174:P190 P192 P195:P203 P205:P221 P223:P233 P235:P245 P247:P257 P259:P269 P271:P281 P283:P302">
    <cfRule type="cellIs" dxfId="1332" priority="108" operator="greaterThanOrEqual">
      <formula>200</formula>
    </cfRule>
  </conditionalFormatting>
  <conditionalFormatting sqref="G90">
    <cfRule type="cellIs" dxfId="1331" priority="74" operator="greaterThanOrEqual">
      <formula>200</formula>
    </cfRule>
  </conditionalFormatting>
  <conditionalFormatting sqref="G117:G118 K117:L118">
    <cfRule type="cellIs" dxfId="1330" priority="30" operator="greaterThanOrEqual">
      <formula>200</formula>
    </cfRule>
  </conditionalFormatting>
  <conditionalFormatting sqref="G70:I70 K70:O70">
    <cfRule type="cellIs" dxfId="1329" priority="41" stopIfTrue="1" operator="between">
      <formula>200</formula>
      <formula>235</formula>
    </cfRule>
    <cfRule type="cellIs" dxfId="1328" priority="42" stopIfTrue="1" operator="greaterThanOrEqual">
      <formula>236</formula>
    </cfRule>
  </conditionalFormatting>
  <conditionalFormatting sqref="G78:I78 K78:O78">
    <cfRule type="cellIs" dxfId="1327" priority="33" stopIfTrue="1" operator="between">
      <formula>200</formula>
      <formula>235</formula>
    </cfRule>
    <cfRule type="cellIs" dxfId="1326" priority="34" stopIfTrue="1" operator="greaterThanOrEqual">
      <formula>236</formula>
    </cfRule>
  </conditionalFormatting>
  <conditionalFormatting sqref="G98:L98 N98">
    <cfRule type="cellIs" dxfId="1325" priority="200" operator="equal">
      <formula>3</formula>
    </cfRule>
    <cfRule type="cellIs" dxfId="1324" priority="201" operator="equal">
      <formula>1</formula>
    </cfRule>
    <cfRule type="cellIs" dxfId="1323" priority="202" operator="equal">
      <formula>0</formula>
    </cfRule>
  </conditionalFormatting>
  <conditionalFormatting sqref="G103:L103 N103">
    <cfRule type="cellIs" dxfId="1322" priority="194" operator="equal">
      <formula>3</formula>
    </cfRule>
    <cfRule type="cellIs" dxfId="1321" priority="195" operator="equal">
      <formula>1</formula>
    </cfRule>
    <cfRule type="cellIs" dxfId="1320" priority="196" operator="equal">
      <formula>0</formula>
    </cfRule>
  </conditionalFormatting>
  <conditionalFormatting sqref="G108:L108 N108">
    <cfRule type="cellIs" dxfId="1319" priority="197" operator="equal">
      <formula>3</formula>
    </cfRule>
    <cfRule type="cellIs" dxfId="1318" priority="198" operator="equal">
      <formula>1</formula>
    </cfRule>
    <cfRule type="cellIs" dxfId="1317" priority="199" operator="equal">
      <formula>0</formula>
    </cfRule>
  </conditionalFormatting>
  <conditionalFormatting sqref="G113:L113 N113">
    <cfRule type="cellIs" dxfId="1316" priority="188" operator="equal">
      <formula>3</formula>
    </cfRule>
    <cfRule type="cellIs" dxfId="1315" priority="189" operator="equal">
      <formula>1</formula>
    </cfRule>
    <cfRule type="cellIs" dxfId="1314" priority="190" operator="equal">
      <formula>0</formula>
    </cfRule>
  </conditionalFormatting>
  <conditionalFormatting sqref="G119:L119 N119">
    <cfRule type="cellIs" dxfId="1313" priority="191" operator="equal">
      <formula>3</formula>
    </cfRule>
    <cfRule type="cellIs" dxfId="1312" priority="192" operator="equal">
      <formula>1</formula>
    </cfRule>
    <cfRule type="cellIs" dxfId="1311" priority="193" operator="equal">
      <formula>0</formula>
    </cfRule>
  </conditionalFormatting>
  <conditionalFormatting sqref="G124:L124 N124">
    <cfRule type="cellIs" dxfId="1310" priority="185" operator="equal">
      <formula>3</formula>
    </cfRule>
    <cfRule type="cellIs" dxfId="1309" priority="186" operator="equal">
      <formula>1</formula>
    </cfRule>
    <cfRule type="cellIs" dxfId="1308" priority="187" operator="equal">
      <formula>0</formula>
    </cfRule>
  </conditionalFormatting>
  <conditionalFormatting sqref="G129:L129 N129">
    <cfRule type="cellIs" dxfId="1307" priority="182" operator="equal">
      <formula>3</formula>
    </cfRule>
    <cfRule type="cellIs" dxfId="1306" priority="183" operator="equal">
      <formula>1</formula>
    </cfRule>
    <cfRule type="cellIs" dxfId="1305" priority="184" operator="equal">
      <formula>0</formula>
    </cfRule>
  </conditionalFormatting>
  <conditionalFormatting sqref="G134:L134 N134">
    <cfRule type="cellIs" dxfId="1304" priority="301" operator="equal">
      <formula>3</formula>
    </cfRule>
    <cfRule type="cellIs" dxfId="1303" priority="302" operator="equal">
      <formula>1</formula>
    </cfRule>
    <cfRule type="cellIs" dxfId="1302" priority="303" operator="equal">
      <formula>0</formula>
    </cfRule>
  </conditionalFormatting>
  <conditionalFormatting sqref="G135:L136 N135:N136">
    <cfRule type="cellIs" dxfId="1301" priority="359" operator="greaterThanOrEqual">
      <formula>200</formula>
    </cfRule>
  </conditionalFormatting>
  <conditionalFormatting sqref="G146:L302 M167 Q167 M193:P194 Q194:R194 M240">
    <cfRule type="cellIs" dxfId="1300" priority="1" operator="greaterThanOrEqual">
      <formula>254</formula>
    </cfRule>
    <cfRule type="cellIs" dxfId="1299" priority="2" operator="between">
      <formula>200</formula>
      <formula>252</formula>
    </cfRule>
  </conditionalFormatting>
  <conditionalFormatting sqref="G99:N100">
    <cfRule type="cellIs" dxfId="1298" priority="176" operator="between">
      <formula>1</formula>
      <formula>199</formula>
    </cfRule>
    <cfRule type="cellIs" dxfId="1297" priority="298" operator="greaterThanOrEqual">
      <formula>200</formula>
    </cfRule>
  </conditionalFormatting>
  <conditionalFormatting sqref="G104:N105">
    <cfRule type="cellIs" dxfId="1296" priority="178" operator="between">
      <formula>1</formula>
      <formula>199</formula>
    </cfRule>
    <cfRule type="cellIs" dxfId="1295" priority="179" operator="greaterThanOrEqual">
      <formula>200</formula>
    </cfRule>
  </conditionalFormatting>
  <conditionalFormatting sqref="G109:N110">
    <cfRule type="cellIs" dxfId="1294" priority="180" operator="between">
      <formula>1</formula>
      <formula>199</formula>
    </cfRule>
    <cfRule type="cellIs" dxfId="1293" priority="297" operator="greaterThanOrEqual">
      <formula>200</formula>
    </cfRule>
  </conditionalFormatting>
  <conditionalFormatting sqref="G114:N115">
    <cfRule type="cellIs" dxfId="1292" priority="294" operator="greaterThanOrEqual">
      <formula>200</formula>
    </cfRule>
    <cfRule type="cellIs" dxfId="1291" priority="295" operator="between">
      <formula>1</formula>
      <formula>199</formula>
    </cfRule>
  </conditionalFormatting>
  <conditionalFormatting sqref="G120:N121">
    <cfRule type="cellIs" dxfId="1290" priority="177" operator="between">
      <formula>1</formula>
      <formula>199</formula>
    </cfRule>
    <cfRule type="cellIs" dxfId="1289" priority="296" operator="greaterThanOrEqual">
      <formula>200</formula>
    </cfRule>
  </conditionalFormatting>
  <conditionalFormatting sqref="G125:N126">
    <cfRule type="cellIs" dxfId="1288" priority="292" operator="greaterThanOrEqual">
      <formula>200</formula>
    </cfRule>
    <cfRule type="cellIs" dxfId="1287" priority="293" operator="between">
      <formula>1</formula>
      <formula>199</formula>
    </cfRule>
  </conditionalFormatting>
  <conditionalFormatting sqref="G130:N131">
    <cfRule type="cellIs" dxfId="1286" priority="290" operator="greaterThanOrEqual">
      <formula>200</formula>
    </cfRule>
    <cfRule type="cellIs" dxfId="1285" priority="291" operator="between">
      <formula>1</formula>
      <formula>199</formula>
    </cfRule>
  </conditionalFormatting>
  <conditionalFormatting sqref="G135:N136">
    <cfRule type="cellIs" dxfId="1284" priority="181" operator="between">
      <formula>1</formula>
      <formula>199</formula>
    </cfRule>
  </conditionalFormatting>
  <conditionalFormatting sqref="G56:O56 G68">
    <cfRule type="cellIs" dxfId="1283" priority="111" stopIfTrue="1" operator="between">
      <formula>200</formula>
      <formula>235</formula>
    </cfRule>
    <cfRule type="cellIs" dxfId="1282" priority="112" stopIfTrue="1" operator="greaterThanOrEqual">
      <formula>236</formula>
    </cfRule>
  </conditionalFormatting>
  <conditionalFormatting sqref="G76:O76">
    <cfRule type="cellIs" dxfId="1281" priority="38" stopIfTrue="1" operator="between">
      <formula>200</formula>
      <formula>235</formula>
    </cfRule>
    <cfRule type="cellIs" dxfId="1280" priority="39" stopIfTrue="1" operator="greaterThanOrEqual">
      <formula>236</formula>
    </cfRule>
  </conditionalFormatting>
  <conditionalFormatting sqref="H71:I71">
    <cfRule type="cellIs" dxfId="1279" priority="66" operator="equal">
      <formula>1</formula>
    </cfRule>
    <cfRule type="cellIs" dxfId="1278" priority="68" operator="equal">
      <formula>0</formula>
    </cfRule>
  </conditionalFormatting>
  <conditionalFormatting sqref="H74:I74">
    <cfRule type="cellIs" dxfId="1277" priority="61" operator="equal">
      <formula>1</formula>
    </cfRule>
    <cfRule type="cellIs" dxfId="1276" priority="63" operator="equal">
      <formula>0</formula>
    </cfRule>
  </conditionalFormatting>
  <conditionalFormatting sqref="H79:I79">
    <cfRule type="cellIs" dxfId="1275" priority="13" operator="equal">
      <formula>1</formula>
    </cfRule>
    <cfRule type="cellIs" dxfId="1274" priority="14" operator="equal">
      <formula>0</formula>
    </cfRule>
  </conditionalFormatting>
  <conditionalFormatting sqref="H82:I82">
    <cfRule type="cellIs" dxfId="1273" priority="9" operator="equal">
      <formula>1</formula>
    </cfRule>
    <cfRule type="cellIs" dxfId="1272" priority="10" operator="equal">
      <formula>0</formula>
    </cfRule>
  </conditionalFormatting>
  <conditionalFormatting sqref="H86:I86">
    <cfRule type="cellIs" dxfId="1271" priority="7" operator="equal">
      <formula>1</formula>
    </cfRule>
    <cfRule type="cellIs" dxfId="1270" priority="8" operator="equal">
      <formula>0</formula>
    </cfRule>
  </conditionalFormatting>
  <conditionalFormatting sqref="H89:I89">
    <cfRule type="cellIs" dxfId="1269" priority="3" operator="equal">
      <formula>1</formula>
    </cfRule>
    <cfRule type="cellIs" dxfId="1268" priority="4" operator="equal">
      <formula>0</formula>
    </cfRule>
  </conditionalFormatting>
  <conditionalFormatting sqref="I75">
    <cfRule type="cellIs" dxfId="1267" priority="59" operator="greaterThanOrEqual">
      <formula>200</formula>
    </cfRule>
    <cfRule type="cellIs" dxfId="1266" priority="60" operator="greaterThanOrEqual">
      <formula>1</formula>
    </cfRule>
  </conditionalFormatting>
  <conditionalFormatting sqref="I87">
    <cfRule type="cellIs" dxfId="1265" priority="5" operator="greaterThanOrEqual">
      <formula>200</formula>
    </cfRule>
    <cfRule type="cellIs" dxfId="1264" priority="6" operator="greaterThanOrEqual">
      <formula>1</formula>
    </cfRule>
  </conditionalFormatting>
  <conditionalFormatting sqref="K79:L90 G83:G85">
    <cfRule type="cellIs" dxfId="1263" priority="35" operator="greaterThanOrEqual">
      <formula>200</formula>
    </cfRule>
  </conditionalFormatting>
  <conditionalFormatting sqref="M81 O81">
    <cfRule type="cellIs" dxfId="1262" priority="97" operator="greaterThanOrEqual">
      <formula>200</formula>
    </cfRule>
  </conditionalFormatting>
  <conditionalFormatting sqref="M88 O88">
    <cfRule type="cellIs" dxfId="1261" priority="84" operator="greaterThanOrEqual">
      <formula>200</formula>
    </cfRule>
  </conditionalFormatting>
  <conditionalFormatting sqref="N71:N72 N74:N75">
    <cfRule type="cellIs" dxfId="1260" priority="72" operator="lessThanOrEqual">
      <formula>1</formula>
    </cfRule>
    <cfRule type="cellIs" dxfId="1259" priority="73" operator="greaterThanOrEqual">
      <formula>2</formula>
    </cfRule>
  </conditionalFormatting>
  <conditionalFormatting sqref="N79:N80 N82:N83">
    <cfRule type="cellIs" dxfId="1258" priority="17" operator="lessThanOrEqual">
      <formula>1</formula>
    </cfRule>
    <cfRule type="cellIs" dxfId="1257" priority="18" operator="greaterThanOrEqual">
      <formula>2</formula>
    </cfRule>
  </conditionalFormatting>
  <conditionalFormatting sqref="N84:N85 N150:N152 N156:N158 N162:N164 N168:N170 N174:N176 N180:N182 N186:N188 N192 N195 N199:N201 N205:N207 N211:N213 N217:N219 N223:N225 N229:N231 N235:N237 N241:N243 N247:N249 N253:N255 N259:N261 N265:N267 N271:N273 N277:N279 N283:N285 N289:N291 N295:N297 N301:N302">
    <cfRule type="cellIs" dxfId="1256" priority="36" operator="greaterThanOrEqual">
      <formula>1200</formula>
    </cfRule>
  </conditionalFormatting>
  <conditionalFormatting sqref="N86:N87 N89:N90">
    <cfRule type="cellIs" dxfId="1255" priority="15" operator="lessThanOrEqual">
      <formula>1</formula>
    </cfRule>
    <cfRule type="cellIs" dxfId="1254" priority="16" operator="greaterThanOrEqual">
      <formula>2</formula>
    </cfRule>
  </conditionalFormatting>
  <conditionalFormatting sqref="N117:N118">
    <cfRule type="cellIs" dxfId="1253" priority="31" operator="greaterThanOrEqual">
      <formula>1200</formula>
    </cfRule>
  </conditionalFormatting>
  <conditionalFormatting sqref="N138">
    <cfRule type="cellIs" dxfId="1252" priority="320" operator="greaterThanOrEqual">
      <formula>1000</formula>
    </cfRule>
  </conditionalFormatting>
  <conditionalFormatting sqref="P56">
    <cfRule type="cellIs" dxfId="1251" priority="110" stopIfTrue="1" operator="greaterThanOrEqual">
      <formula>200</formula>
    </cfRule>
  </conditionalFormatting>
  <conditionalFormatting sqref="P70">
    <cfRule type="cellIs" dxfId="1250" priority="40" stopIfTrue="1" operator="greaterThanOrEqual">
      <formula>200</formula>
    </cfRule>
  </conditionalFormatting>
  <conditionalFormatting sqref="P71">
    <cfRule type="cellIs" dxfId="1249" priority="71" operator="greaterThanOrEqual">
      <formula>200</formula>
    </cfRule>
  </conditionalFormatting>
  <conditionalFormatting sqref="P74">
    <cfRule type="cellIs" dxfId="1248" priority="70" operator="greaterThanOrEqual">
      <formula>200</formula>
    </cfRule>
  </conditionalFormatting>
  <conditionalFormatting sqref="P76">
    <cfRule type="cellIs" dxfId="1247" priority="37" stopIfTrue="1" operator="greaterThanOrEqual">
      <formula>200</formula>
    </cfRule>
  </conditionalFormatting>
  <conditionalFormatting sqref="P78">
    <cfRule type="cellIs" dxfId="1246" priority="32" stopIfTrue="1" operator="greaterThanOrEqual">
      <formula>200</formula>
    </cfRule>
  </conditionalFormatting>
  <conditionalFormatting sqref="P79">
    <cfRule type="cellIs" dxfId="1245" priority="99" operator="greaterThanOrEqual">
      <formula>200</formula>
    </cfRule>
  </conditionalFormatting>
  <conditionalFormatting sqref="P82">
    <cfRule type="cellIs" dxfId="1244" priority="98" operator="greaterThanOrEqual">
      <formula>200</formula>
    </cfRule>
  </conditionalFormatting>
  <conditionalFormatting sqref="P86">
    <cfRule type="cellIs" dxfId="1243" priority="86" operator="greaterThanOrEqual">
      <formula>200</formula>
    </cfRule>
  </conditionalFormatting>
  <conditionalFormatting sqref="P89">
    <cfRule type="cellIs" dxfId="1242" priority="85" operator="greaterThanOrEqual">
      <formula>200</formula>
    </cfRule>
  </conditionalFormatting>
  <conditionalFormatting sqref="P132:P134 P136:P137">
    <cfRule type="cellIs" dxfId="1241" priority="27" operator="greaterThanOrEqual">
      <formula>1000</formula>
    </cfRule>
  </conditionalFormatting>
  <conditionalFormatting sqref="Q91">
    <cfRule type="cellIs" dxfId="1240" priority="367" operator="equal">
      <formula>1</formula>
    </cfRule>
  </conditionalFormatting>
  <conditionalFormatting sqref="Q99 Q104 Q109 Q114 Q120 Q125 Q130 Q135">
    <cfRule type="cellIs" dxfId="1239" priority="28" operator="greaterThanOrEqual">
      <formula>200</formula>
    </cfRule>
  </conditionalFormatting>
  <conditionalFormatting sqref="Q139">
    <cfRule type="cellIs" dxfId="1238" priority="363" operator="equal">
      <formula>1</formula>
    </cfRule>
  </conditionalFormatting>
  <printOptions horizontalCentered="1"/>
  <pageMargins left="0" right="0" top="0.19685039370078741" bottom="0.19685039370078741" header="0" footer="0.11811023622047245"/>
  <pageSetup scale="55" orientation="portrait" r:id="rId1"/>
  <headerFooter alignWithMargins="0">
    <oddFooter>&amp;L&amp;"-,Gras italique"&amp;18 25  ème  DEAFLYMICS GAMES&amp;R&amp;"-,Gras italique"&amp;16NOVEMBRE   2025</oddFooter>
  </headerFooter>
  <rowBreaks count="5" manualBreakCount="5">
    <brk id="48" max="16383" man="1"/>
    <brk id="90" max="16383" man="1"/>
    <brk id="138" max="16383" man="1"/>
    <brk id="193" max="16383" man="1"/>
    <brk id="247"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40117-5DBA-42B6-BF37-93743824DF53}">
  <sheetPr>
    <tabColor rgb="FFFFC000"/>
  </sheetPr>
  <dimension ref="A1:S118"/>
  <sheetViews>
    <sheetView topLeftCell="C87" zoomScale="80" zoomScaleNormal="80" workbookViewId="0">
      <selection activeCell="C102" sqref="C102"/>
    </sheetView>
  </sheetViews>
  <sheetFormatPr baseColWidth="10" defaultColWidth="9.140625" defaultRowHeight="26.25" x14ac:dyDescent="0.25"/>
  <cols>
    <col min="1" max="1" width="22" style="6" customWidth="1"/>
    <col min="2" max="2" width="9.140625" style="6"/>
    <col min="3" max="5" width="25" style="6" customWidth="1"/>
    <col min="6" max="11" width="9.7109375" style="658" customWidth="1"/>
    <col min="12" max="12" width="16.140625" style="4" customWidth="1"/>
    <col min="13" max="14" width="9.140625" style="6"/>
    <col min="15" max="18" width="29.7109375" style="6" customWidth="1"/>
    <col min="19" max="19" width="28.85546875" style="6" customWidth="1"/>
    <col min="20" max="16384" width="9.140625" style="6"/>
  </cols>
  <sheetData>
    <row r="1" spans="1:19" ht="44.25" customHeight="1" x14ac:dyDescent="0.25">
      <c r="A1" s="1110" t="s">
        <v>80</v>
      </c>
      <c r="B1" s="1110"/>
      <c r="C1" s="1110"/>
      <c r="D1" s="763"/>
      <c r="E1" s="763"/>
      <c r="F1" s="764" t="s">
        <v>111</v>
      </c>
      <c r="G1" s="764" t="s">
        <v>112</v>
      </c>
      <c r="H1" s="764" t="s">
        <v>113</v>
      </c>
      <c r="I1" s="764" t="s">
        <v>114</v>
      </c>
      <c r="J1" s="764" t="s">
        <v>115</v>
      </c>
      <c r="K1" s="764" t="s">
        <v>116</v>
      </c>
      <c r="L1" s="765" t="s">
        <v>3</v>
      </c>
      <c r="M1" s="761"/>
    </row>
    <row r="2" spans="1:19" ht="26.25" customHeight="1" x14ac:dyDescent="0.25">
      <c r="A2" s="1111"/>
      <c r="B2" s="2">
        <v>1</v>
      </c>
      <c r="C2" s="2" t="s">
        <v>531</v>
      </c>
      <c r="D2" s="79" t="s">
        <v>391</v>
      </c>
      <c r="E2" s="79" t="s">
        <v>392</v>
      </c>
      <c r="F2" s="759">
        <v>246</v>
      </c>
      <c r="G2" s="759">
        <v>213</v>
      </c>
      <c r="H2" s="759">
        <v>172</v>
      </c>
      <c r="I2" s="759">
        <v>193</v>
      </c>
      <c r="J2" s="759">
        <v>177</v>
      </c>
      <c r="K2" s="759">
        <v>199</v>
      </c>
      <c r="L2" s="760">
        <f t="shared" ref="L2:L33" si="0">SUM(F2:K2)</f>
        <v>1200</v>
      </c>
      <c r="M2" s="761"/>
    </row>
    <row r="3" spans="1:19" ht="26.25" customHeight="1" x14ac:dyDescent="0.25">
      <c r="A3" s="1111"/>
      <c r="B3" s="2"/>
      <c r="C3" s="2"/>
      <c r="D3" s="79" t="s">
        <v>393</v>
      </c>
      <c r="E3" s="79" t="s">
        <v>394</v>
      </c>
      <c r="F3" s="759">
        <v>246</v>
      </c>
      <c r="G3" s="759">
        <v>213</v>
      </c>
      <c r="H3" s="759">
        <v>172</v>
      </c>
      <c r="I3" s="759">
        <v>193</v>
      </c>
      <c r="J3" s="759">
        <v>177</v>
      </c>
      <c r="K3" s="759">
        <v>199</v>
      </c>
      <c r="L3" s="760">
        <f t="shared" si="0"/>
        <v>1200</v>
      </c>
      <c r="M3" s="761"/>
    </row>
    <row r="4" spans="1:19" ht="26.25" customHeight="1" x14ac:dyDescent="0.25">
      <c r="A4" s="1111"/>
      <c r="B4" s="2"/>
      <c r="C4" s="2"/>
      <c r="D4" s="71" t="s">
        <v>265</v>
      </c>
      <c r="E4" s="578" t="s">
        <v>269</v>
      </c>
      <c r="F4" s="759">
        <v>246</v>
      </c>
      <c r="G4" s="759">
        <v>213</v>
      </c>
      <c r="H4" s="759">
        <v>172</v>
      </c>
      <c r="I4" s="759">
        <v>193</v>
      </c>
      <c r="J4" s="759">
        <v>177</v>
      </c>
      <c r="K4" s="759">
        <v>199</v>
      </c>
      <c r="L4" s="760">
        <f t="shared" si="0"/>
        <v>1200</v>
      </c>
      <c r="M4" s="761"/>
    </row>
    <row r="5" spans="1:19" ht="26.25" customHeight="1" x14ac:dyDescent="0.25">
      <c r="A5" s="1111"/>
      <c r="B5" s="2"/>
      <c r="C5" s="2"/>
      <c r="D5" s="71" t="s">
        <v>267</v>
      </c>
      <c r="E5" s="578" t="s">
        <v>271</v>
      </c>
      <c r="F5" s="759">
        <v>246</v>
      </c>
      <c r="G5" s="759">
        <v>213</v>
      </c>
      <c r="H5" s="759">
        <v>172</v>
      </c>
      <c r="I5" s="759">
        <v>193</v>
      </c>
      <c r="J5" s="759">
        <v>177</v>
      </c>
      <c r="K5" s="759">
        <v>199</v>
      </c>
      <c r="L5" s="760">
        <f t="shared" si="0"/>
        <v>1200</v>
      </c>
      <c r="M5" s="761"/>
    </row>
    <row r="6" spans="1:19" x14ac:dyDescent="0.25">
      <c r="A6" s="1111"/>
      <c r="B6" s="2">
        <v>2</v>
      </c>
      <c r="C6" s="2" t="s">
        <v>168</v>
      </c>
      <c r="D6" s="71" t="s">
        <v>333</v>
      </c>
      <c r="E6" s="578" t="s">
        <v>330</v>
      </c>
      <c r="F6" s="759">
        <v>228</v>
      </c>
      <c r="G6" s="759">
        <v>224</v>
      </c>
      <c r="H6" s="759">
        <v>203</v>
      </c>
      <c r="I6" s="759">
        <v>140</v>
      </c>
      <c r="J6" s="759">
        <v>203</v>
      </c>
      <c r="K6" s="759">
        <v>172</v>
      </c>
      <c r="L6" s="760">
        <f t="shared" si="0"/>
        <v>1170</v>
      </c>
      <c r="M6" s="761"/>
    </row>
    <row r="7" spans="1:19" x14ac:dyDescent="0.25">
      <c r="A7" s="1111"/>
      <c r="B7" s="2"/>
      <c r="C7" s="2"/>
      <c r="D7" s="71" t="s">
        <v>335</v>
      </c>
      <c r="E7" s="578" t="s">
        <v>331</v>
      </c>
      <c r="F7" s="759">
        <v>228</v>
      </c>
      <c r="G7" s="759">
        <v>224</v>
      </c>
      <c r="H7" s="759">
        <v>203</v>
      </c>
      <c r="I7" s="759">
        <v>140</v>
      </c>
      <c r="J7" s="759">
        <v>203</v>
      </c>
      <c r="K7" s="759">
        <v>172</v>
      </c>
      <c r="L7" s="760">
        <f t="shared" si="0"/>
        <v>1170</v>
      </c>
      <c r="M7" s="761"/>
    </row>
    <row r="8" spans="1:19" x14ac:dyDescent="0.25">
      <c r="A8" s="1111"/>
      <c r="B8" s="2"/>
      <c r="C8" s="2"/>
      <c r="D8" s="79" t="s">
        <v>407</v>
      </c>
      <c r="E8" s="79" t="s">
        <v>408</v>
      </c>
      <c r="F8" s="759">
        <v>228</v>
      </c>
      <c r="G8" s="759">
        <v>224</v>
      </c>
      <c r="H8" s="759">
        <v>203</v>
      </c>
      <c r="I8" s="759">
        <v>140</v>
      </c>
      <c r="J8" s="759">
        <v>203</v>
      </c>
      <c r="K8" s="759">
        <v>172</v>
      </c>
      <c r="L8" s="760">
        <f t="shared" si="0"/>
        <v>1170</v>
      </c>
      <c r="M8" s="761"/>
    </row>
    <row r="9" spans="1:19" x14ac:dyDescent="0.25">
      <c r="A9" s="1111"/>
      <c r="B9" s="2"/>
      <c r="C9" s="2"/>
      <c r="D9" s="79" t="s">
        <v>418</v>
      </c>
      <c r="E9" s="79" t="s">
        <v>419</v>
      </c>
      <c r="F9" s="759">
        <v>228</v>
      </c>
      <c r="G9" s="759">
        <v>224</v>
      </c>
      <c r="H9" s="759">
        <v>203</v>
      </c>
      <c r="I9" s="759">
        <v>140</v>
      </c>
      <c r="J9" s="759">
        <v>203</v>
      </c>
      <c r="K9" s="759">
        <v>172</v>
      </c>
      <c r="L9" s="760">
        <f t="shared" si="0"/>
        <v>1170</v>
      </c>
      <c r="M9" s="761"/>
    </row>
    <row r="10" spans="1:19" x14ac:dyDescent="0.25">
      <c r="A10" s="1111"/>
      <c r="B10" s="2">
        <v>3</v>
      </c>
      <c r="C10" s="2" t="s">
        <v>529</v>
      </c>
      <c r="D10" s="79" t="s">
        <v>386</v>
      </c>
      <c r="E10" s="79" t="s">
        <v>461</v>
      </c>
      <c r="F10" s="759">
        <v>254</v>
      </c>
      <c r="G10" s="759">
        <v>163</v>
      </c>
      <c r="H10" s="759">
        <v>214</v>
      </c>
      <c r="I10" s="759">
        <v>193</v>
      </c>
      <c r="J10" s="759">
        <v>158</v>
      </c>
      <c r="K10" s="759">
        <v>180</v>
      </c>
      <c r="L10" s="760">
        <f t="shared" si="0"/>
        <v>1162</v>
      </c>
      <c r="M10" s="761"/>
      <c r="O10" s="70"/>
      <c r="P10" s="73"/>
      <c r="Q10" s="70"/>
      <c r="R10" s="79"/>
      <c r="S10" s="79"/>
    </row>
    <row r="11" spans="1:19" x14ac:dyDescent="0.25">
      <c r="A11" s="1111"/>
      <c r="B11" s="2"/>
      <c r="C11" s="2"/>
      <c r="D11" s="79" t="s">
        <v>526</v>
      </c>
      <c r="E11" s="79" t="s">
        <v>378</v>
      </c>
      <c r="F11" s="759">
        <v>254</v>
      </c>
      <c r="G11" s="759">
        <v>163</v>
      </c>
      <c r="H11" s="759">
        <v>214</v>
      </c>
      <c r="I11" s="759">
        <v>193</v>
      </c>
      <c r="J11" s="759">
        <v>158</v>
      </c>
      <c r="K11" s="759">
        <v>180</v>
      </c>
      <c r="L11" s="760">
        <f t="shared" si="0"/>
        <v>1162</v>
      </c>
      <c r="M11" s="761"/>
      <c r="O11" s="70"/>
      <c r="P11" s="70"/>
      <c r="Q11" s="70"/>
    </row>
    <row r="12" spans="1:19" x14ac:dyDescent="0.25">
      <c r="A12" s="1111"/>
      <c r="B12" s="2"/>
      <c r="C12" s="2"/>
      <c r="D12" s="71" t="s">
        <v>160</v>
      </c>
      <c r="E12" s="578" t="s">
        <v>163</v>
      </c>
      <c r="F12" s="759">
        <v>254</v>
      </c>
      <c r="G12" s="759">
        <v>163</v>
      </c>
      <c r="H12" s="759">
        <v>214</v>
      </c>
      <c r="I12" s="759">
        <v>193</v>
      </c>
      <c r="J12" s="759">
        <v>158</v>
      </c>
      <c r="K12" s="759">
        <v>180</v>
      </c>
      <c r="L12" s="760">
        <f t="shared" si="0"/>
        <v>1162</v>
      </c>
      <c r="M12" s="761"/>
      <c r="O12" s="70"/>
    </row>
    <row r="13" spans="1:19" x14ac:dyDescent="0.25">
      <c r="A13" s="1111"/>
      <c r="B13" s="2"/>
      <c r="C13" s="2"/>
      <c r="D13" s="71" t="s">
        <v>527</v>
      </c>
      <c r="E13" s="578" t="s">
        <v>172</v>
      </c>
      <c r="F13" s="759">
        <v>254</v>
      </c>
      <c r="G13" s="759">
        <v>163</v>
      </c>
      <c r="H13" s="759">
        <v>214</v>
      </c>
      <c r="I13" s="759">
        <v>193</v>
      </c>
      <c r="J13" s="759">
        <v>158</v>
      </c>
      <c r="K13" s="759">
        <v>180</v>
      </c>
      <c r="L13" s="760">
        <f t="shared" si="0"/>
        <v>1162</v>
      </c>
      <c r="M13" s="761"/>
      <c r="O13" s="70"/>
    </row>
    <row r="14" spans="1:19" x14ac:dyDescent="0.25">
      <c r="A14" s="1111"/>
      <c r="B14" s="2">
        <v>4</v>
      </c>
      <c r="C14" s="2" t="s">
        <v>530</v>
      </c>
      <c r="D14" s="71" t="s">
        <v>336</v>
      </c>
      <c r="E14" s="578" t="s">
        <v>332</v>
      </c>
      <c r="F14" s="759">
        <v>222</v>
      </c>
      <c r="G14" s="759">
        <v>175</v>
      </c>
      <c r="H14" s="759">
        <v>190</v>
      </c>
      <c r="I14" s="759">
        <v>191</v>
      </c>
      <c r="J14" s="759">
        <v>226</v>
      </c>
      <c r="K14" s="759">
        <v>153</v>
      </c>
      <c r="L14" s="760">
        <f t="shared" si="0"/>
        <v>1157</v>
      </c>
      <c r="M14" s="761"/>
      <c r="O14" s="70"/>
      <c r="R14" s="79"/>
      <c r="S14" s="79"/>
    </row>
    <row r="15" spans="1:19" x14ac:dyDescent="0.25">
      <c r="A15" s="1111"/>
      <c r="B15" s="2"/>
      <c r="C15" s="2"/>
      <c r="D15" s="71" t="s">
        <v>334</v>
      </c>
      <c r="E15" s="578" t="s">
        <v>315</v>
      </c>
      <c r="F15" s="759">
        <v>222</v>
      </c>
      <c r="G15" s="759">
        <v>175</v>
      </c>
      <c r="H15" s="759">
        <v>190</v>
      </c>
      <c r="I15" s="759">
        <v>191</v>
      </c>
      <c r="J15" s="759">
        <v>226</v>
      </c>
      <c r="K15" s="759">
        <v>153</v>
      </c>
      <c r="L15" s="760">
        <f t="shared" si="0"/>
        <v>1157</v>
      </c>
      <c r="M15" s="761"/>
      <c r="O15" s="70"/>
      <c r="R15" s="79"/>
      <c r="S15" s="79"/>
    </row>
    <row r="16" spans="1:19" x14ac:dyDescent="0.25">
      <c r="A16" s="1111"/>
      <c r="B16" s="2"/>
      <c r="C16" s="2"/>
      <c r="D16" s="79" t="s">
        <v>409</v>
      </c>
      <c r="E16" s="79" t="s">
        <v>332</v>
      </c>
      <c r="F16" s="759">
        <v>222</v>
      </c>
      <c r="G16" s="759">
        <v>175</v>
      </c>
      <c r="H16" s="759">
        <v>190</v>
      </c>
      <c r="I16" s="759">
        <v>191</v>
      </c>
      <c r="J16" s="759">
        <v>226</v>
      </c>
      <c r="K16" s="759">
        <v>153</v>
      </c>
      <c r="L16" s="760">
        <f t="shared" si="0"/>
        <v>1157</v>
      </c>
      <c r="M16" s="761"/>
      <c r="O16" s="70"/>
    </row>
    <row r="17" spans="1:19" x14ac:dyDescent="0.25">
      <c r="A17" s="1111"/>
      <c r="B17" s="2"/>
      <c r="C17" s="2"/>
      <c r="D17" s="79" t="s">
        <v>412</v>
      </c>
      <c r="E17" s="79" t="s">
        <v>413</v>
      </c>
      <c r="F17" s="759">
        <v>222</v>
      </c>
      <c r="G17" s="759">
        <v>175</v>
      </c>
      <c r="H17" s="759">
        <v>190</v>
      </c>
      <c r="I17" s="759">
        <v>191</v>
      </c>
      <c r="J17" s="759">
        <v>226</v>
      </c>
      <c r="K17" s="759">
        <v>153</v>
      </c>
      <c r="L17" s="760">
        <f t="shared" si="0"/>
        <v>1157</v>
      </c>
      <c r="M17" s="761"/>
      <c r="O17" s="70"/>
    </row>
    <row r="18" spans="1:19" x14ac:dyDescent="0.25">
      <c r="A18" s="1111"/>
      <c r="B18" s="2">
        <v>5</v>
      </c>
      <c r="C18" s="2" t="s">
        <v>27</v>
      </c>
      <c r="D18" s="79" t="s">
        <v>126</v>
      </c>
      <c r="E18" s="79" t="s">
        <v>128</v>
      </c>
      <c r="F18" s="759">
        <v>180</v>
      </c>
      <c r="G18" s="759">
        <v>204</v>
      </c>
      <c r="H18" s="759">
        <v>215</v>
      </c>
      <c r="I18" s="759">
        <v>169</v>
      </c>
      <c r="J18" s="759">
        <v>167</v>
      </c>
      <c r="K18" s="759">
        <v>212</v>
      </c>
      <c r="L18" s="760">
        <f t="shared" si="0"/>
        <v>1147</v>
      </c>
      <c r="M18" s="761"/>
      <c r="O18" s="70"/>
    </row>
    <row r="19" spans="1:19" x14ac:dyDescent="0.25">
      <c r="A19" s="1111"/>
      <c r="B19" s="2"/>
      <c r="C19" s="2"/>
      <c r="D19" s="79" t="s">
        <v>125</v>
      </c>
      <c r="E19" s="79" t="s">
        <v>127</v>
      </c>
      <c r="F19" s="759">
        <v>180</v>
      </c>
      <c r="G19" s="759">
        <v>204</v>
      </c>
      <c r="H19" s="759">
        <v>215</v>
      </c>
      <c r="I19" s="759">
        <v>169</v>
      </c>
      <c r="J19" s="759">
        <v>167</v>
      </c>
      <c r="K19" s="759">
        <v>212</v>
      </c>
      <c r="L19" s="760">
        <f t="shared" si="0"/>
        <v>1147</v>
      </c>
      <c r="M19" s="761"/>
      <c r="O19" s="70"/>
    </row>
    <row r="20" spans="1:19" x14ac:dyDescent="0.25">
      <c r="A20" s="1111"/>
      <c r="B20" s="2"/>
      <c r="C20" s="2"/>
      <c r="D20" s="71" t="s">
        <v>162</v>
      </c>
      <c r="E20" s="578" t="s">
        <v>165</v>
      </c>
      <c r="F20" s="759">
        <v>180</v>
      </c>
      <c r="G20" s="759">
        <v>204</v>
      </c>
      <c r="H20" s="759">
        <v>215</v>
      </c>
      <c r="I20" s="759">
        <v>169</v>
      </c>
      <c r="J20" s="759">
        <v>167</v>
      </c>
      <c r="K20" s="759">
        <v>212</v>
      </c>
      <c r="L20" s="760">
        <f t="shared" si="0"/>
        <v>1147</v>
      </c>
      <c r="M20" s="761"/>
      <c r="O20" s="70"/>
      <c r="R20" s="79"/>
      <c r="S20" s="79"/>
    </row>
    <row r="21" spans="1:19" x14ac:dyDescent="0.25">
      <c r="A21" s="1111"/>
      <c r="B21" s="2"/>
      <c r="C21" s="2"/>
      <c r="D21" s="71" t="s">
        <v>528</v>
      </c>
      <c r="E21" s="578" t="s">
        <v>164</v>
      </c>
      <c r="F21" s="759">
        <v>180</v>
      </c>
      <c r="G21" s="759">
        <v>204</v>
      </c>
      <c r="H21" s="759">
        <v>215</v>
      </c>
      <c r="I21" s="759">
        <v>169</v>
      </c>
      <c r="J21" s="759">
        <v>167</v>
      </c>
      <c r="K21" s="759">
        <v>212</v>
      </c>
      <c r="L21" s="760">
        <f t="shared" si="0"/>
        <v>1147</v>
      </c>
      <c r="M21" s="761"/>
      <c r="O21" s="70"/>
      <c r="R21" s="79"/>
      <c r="S21" s="79"/>
    </row>
    <row r="22" spans="1:19" x14ac:dyDescent="0.25">
      <c r="A22" s="1111"/>
      <c r="B22" s="2">
        <v>6</v>
      </c>
      <c r="C22" s="2" t="s">
        <v>98</v>
      </c>
      <c r="D22" s="71" t="s">
        <v>238</v>
      </c>
      <c r="E22" s="578" t="s">
        <v>242</v>
      </c>
      <c r="F22" s="759">
        <v>210</v>
      </c>
      <c r="G22" s="759">
        <v>181</v>
      </c>
      <c r="H22" s="759">
        <v>212</v>
      </c>
      <c r="I22" s="759">
        <v>145</v>
      </c>
      <c r="J22" s="759">
        <v>196</v>
      </c>
      <c r="K22" s="759">
        <v>200</v>
      </c>
      <c r="L22" s="760">
        <f t="shared" si="0"/>
        <v>1144</v>
      </c>
      <c r="M22" s="761"/>
      <c r="O22" s="70"/>
      <c r="R22" s="79"/>
      <c r="S22" s="79"/>
    </row>
    <row r="23" spans="1:19" x14ac:dyDescent="0.25">
      <c r="A23" s="1111"/>
      <c r="B23" s="2"/>
      <c r="C23" s="2"/>
      <c r="D23" s="71" t="s">
        <v>239</v>
      </c>
      <c r="E23" s="578" t="s">
        <v>243</v>
      </c>
      <c r="F23" s="759">
        <v>210</v>
      </c>
      <c r="G23" s="759">
        <v>181</v>
      </c>
      <c r="H23" s="759">
        <v>212</v>
      </c>
      <c r="I23" s="759">
        <v>145</v>
      </c>
      <c r="J23" s="759">
        <v>196</v>
      </c>
      <c r="K23" s="759">
        <v>200</v>
      </c>
      <c r="L23" s="760">
        <f t="shared" si="0"/>
        <v>1144</v>
      </c>
      <c r="M23" s="761"/>
      <c r="O23" s="70"/>
      <c r="R23" s="79"/>
      <c r="S23" s="79"/>
    </row>
    <row r="24" spans="1:19" x14ac:dyDescent="0.25">
      <c r="A24" s="1111"/>
      <c r="B24" s="2"/>
      <c r="C24" s="2"/>
      <c r="D24" s="79" t="s">
        <v>379</v>
      </c>
      <c r="E24" s="79" t="s">
        <v>380</v>
      </c>
      <c r="F24" s="759">
        <v>210</v>
      </c>
      <c r="G24" s="759">
        <v>181</v>
      </c>
      <c r="H24" s="759">
        <v>212</v>
      </c>
      <c r="I24" s="759">
        <v>145</v>
      </c>
      <c r="J24" s="759">
        <v>196</v>
      </c>
      <c r="K24" s="759">
        <v>200</v>
      </c>
      <c r="L24" s="760">
        <f t="shared" si="0"/>
        <v>1144</v>
      </c>
      <c r="M24" s="761"/>
      <c r="O24" s="70"/>
      <c r="R24" s="79"/>
      <c r="S24" s="79"/>
    </row>
    <row r="25" spans="1:19" x14ac:dyDescent="0.25">
      <c r="A25" s="1111"/>
      <c r="B25" s="2"/>
      <c r="C25" s="2"/>
      <c r="D25" s="79" t="s">
        <v>382</v>
      </c>
      <c r="E25" s="79" t="s">
        <v>381</v>
      </c>
      <c r="F25" s="759">
        <v>210</v>
      </c>
      <c r="G25" s="759">
        <v>181</v>
      </c>
      <c r="H25" s="759">
        <v>212</v>
      </c>
      <c r="I25" s="759">
        <v>145</v>
      </c>
      <c r="J25" s="759">
        <v>196</v>
      </c>
      <c r="K25" s="759">
        <v>200</v>
      </c>
      <c r="L25" s="760">
        <f t="shared" si="0"/>
        <v>1144</v>
      </c>
      <c r="M25" s="761"/>
      <c r="O25" s="70"/>
      <c r="R25" s="79"/>
      <c r="S25" s="79"/>
    </row>
    <row r="26" spans="1:19" x14ac:dyDescent="0.25">
      <c r="A26" s="1111"/>
      <c r="B26" s="2">
        <v>7</v>
      </c>
      <c r="C26" s="2" t="s">
        <v>532</v>
      </c>
      <c r="D26" s="71" t="s">
        <v>138</v>
      </c>
      <c r="E26" s="578" t="s">
        <v>140</v>
      </c>
      <c r="F26" s="759">
        <v>177</v>
      </c>
      <c r="G26" s="759">
        <v>203</v>
      </c>
      <c r="H26" s="759">
        <v>185</v>
      </c>
      <c r="I26" s="759">
        <v>180</v>
      </c>
      <c r="J26" s="759">
        <v>167</v>
      </c>
      <c r="K26" s="759">
        <v>203</v>
      </c>
      <c r="L26" s="760">
        <f t="shared" si="0"/>
        <v>1115</v>
      </c>
      <c r="M26" s="761"/>
      <c r="O26" s="70"/>
      <c r="R26" s="79"/>
      <c r="S26" s="79"/>
    </row>
    <row r="27" spans="1:19" x14ac:dyDescent="0.25">
      <c r="A27" s="1111"/>
      <c r="B27" s="2"/>
      <c r="C27" s="2"/>
      <c r="D27" s="71" t="s">
        <v>136</v>
      </c>
      <c r="E27" s="578" t="s">
        <v>141</v>
      </c>
      <c r="F27" s="759">
        <v>177</v>
      </c>
      <c r="G27" s="759">
        <v>203</v>
      </c>
      <c r="H27" s="759">
        <v>185</v>
      </c>
      <c r="I27" s="759">
        <v>180</v>
      </c>
      <c r="J27" s="759">
        <v>167</v>
      </c>
      <c r="K27" s="759">
        <v>203</v>
      </c>
      <c r="L27" s="760">
        <f t="shared" si="0"/>
        <v>1115</v>
      </c>
      <c r="M27" s="761"/>
      <c r="O27" s="70"/>
    </row>
    <row r="28" spans="1:19" x14ac:dyDescent="0.25">
      <c r="A28" s="1111"/>
      <c r="B28" s="2"/>
      <c r="C28" s="2"/>
      <c r="D28" s="79" t="s">
        <v>150</v>
      </c>
      <c r="E28" s="79" t="s">
        <v>143</v>
      </c>
      <c r="F28" s="759">
        <v>177</v>
      </c>
      <c r="G28" s="759">
        <v>203</v>
      </c>
      <c r="H28" s="759">
        <v>185</v>
      </c>
      <c r="I28" s="759">
        <v>180</v>
      </c>
      <c r="J28" s="759">
        <v>167</v>
      </c>
      <c r="K28" s="759">
        <v>203</v>
      </c>
      <c r="L28" s="760">
        <f t="shared" si="0"/>
        <v>1115</v>
      </c>
      <c r="M28" s="761"/>
      <c r="O28" s="70"/>
    </row>
    <row r="29" spans="1:19" x14ac:dyDescent="0.25">
      <c r="A29" s="1111"/>
      <c r="B29" s="2"/>
      <c r="C29" s="2"/>
      <c r="D29" s="79" t="s">
        <v>521</v>
      </c>
      <c r="E29" s="79" t="s">
        <v>522</v>
      </c>
      <c r="F29" s="759">
        <v>177</v>
      </c>
      <c r="G29" s="759">
        <v>203</v>
      </c>
      <c r="H29" s="759">
        <v>185</v>
      </c>
      <c r="I29" s="759">
        <v>180</v>
      </c>
      <c r="J29" s="759">
        <v>167</v>
      </c>
      <c r="K29" s="759">
        <v>203</v>
      </c>
      <c r="L29" s="760">
        <f t="shared" si="0"/>
        <v>1115</v>
      </c>
      <c r="M29" s="761"/>
      <c r="O29" s="70"/>
    </row>
    <row r="30" spans="1:19" x14ac:dyDescent="0.25">
      <c r="A30" s="1111"/>
      <c r="B30" s="2">
        <v>8</v>
      </c>
      <c r="C30" s="2" t="s">
        <v>23</v>
      </c>
      <c r="D30" s="79" t="s">
        <v>417</v>
      </c>
      <c r="E30" s="79" t="s">
        <v>416</v>
      </c>
      <c r="F30" s="759">
        <v>202</v>
      </c>
      <c r="G30" s="759">
        <v>172</v>
      </c>
      <c r="H30" s="759">
        <v>205</v>
      </c>
      <c r="I30" s="759">
        <v>160</v>
      </c>
      <c r="J30" s="759">
        <v>181</v>
      </c>
      <c r="K30" s="759">
        <v>190</v>
      </c>
      <c r="L30" s="760">
        <f t="shared" si="0"/>
        <v>1110</v>
      </c>
      <c r="M30" s="761"/>
      <c r="O30" s="70"/>
    </row>
    <row r="31" spans="1:19" x14ac:dyDescent="0.25">
      <c r="A31" s="1111"/>
      <c r="B31" s="2"/>
      <c r="C31" s="2"/>
      <c r="D31" s="71" t="s">
        <v>142</v>
      </c>
      <c r="E31" s="578" t="s">
        <v>143</v>
      </c>
      <c r="F31" s="759">
        <v>202</v>
      </c>
      <c r="G31" s="759">
        <v>172</v>
      </c>
      <c r="H31" s="759">
        <v>205</v>
      </c>
      <c r="I31" s="759">
        <v>160</v>
      </c>
      <c r="J31" s="759">
        <v>181</v>
      </c>
      <c r="K31" s="759">
        <v>190</v>
      </c>
      <c r="L31" s="760">
        <f t="shared" si="0"/>
        <v>1110</v>
      </c>
      <c r="M31" s="761"/>
      <c r="O31" s="70"/>
    </row>
    <row r="32" spans="1:19" x14ac:dyDescent="0.25">
      <c r="A32" s="1111"/>
      <c r="B32" s="2"/>
      <c r="C32" s="2"/>
      <c r="D32" s="79" t="s">
        <v>149</v>
      </c>
      <c r="E32" s="79" t="s">
        <v>148</v>
      </c>
      <c r="F32" s="759">
        <v>202</v>
      </c>
      <c r="G32" s="759">
        <v>172</v>
      </c>
      <c r="H32" s="759">
        <v>205</v>
      </c>
      <c r="I32" s="759">
        <v>160</v>
      </c>
      <c r="J32" s="759">
        <v>181</v>
      </c>
      <c r="K32" s="759">
        <v>190</v>
      </c>
      <c r="L32" s="760">
        <f t="shared" si="0"/>
        <v>1110</v>
      </c>
      <c r="M32" s="761"/>
      <c r="O32" s="70"/>
    </row>
    <row r="33" spans="1:19" x14ac:dyDescent="0.25">
      <c r="A33" s="1111"/>
      <c r="B33" s="2"/>
      <c r="C33" s="2"/>
      <c r="D33" s="71" t="s">
        <v>137</v>
      </c>
      <c r="E33" s="578" t="s">
        <v>139</v>
      </c>
      <c r="F33" s="759">
        <v>202</v>
      </c>
      <c r="G33" s="759">
        <v>172</v>
      </c>
      <c r="H33" s="759">
        <v>205</v>
      </c>
      <c r="I33" s="759">
        <v>160</v>
      </c>
      <c r="J33" s="759">
        <v>181</v>
      </c>
      <c r="K33" s="759">
        <v>190</v>
      </c>
      <c r="L33" s="760">
        <f t="shared" si="0"/>
        <v>1110</v>
      </c>
      <c r="M33" s="761"/>
      <c r="O33" s="70"/>
    </row>
    <row r="34" spans="1:19" x14ac:dyDescent="0.25">
      <c r="A34" s="1111"/>
      <c r="B34" s="2">
        <v>9</v>
      </c>
      <c r="C34" s="2" t="s">
        <v>108</v>
      </c>
      <c r="D34" s="71" t="s">
        <v>261</v>
      </c>
      <c r="E34" s="578" t="s">
        <v>257</v>
      </c>
      <c r="F34" s="759">
        <v>179</v>
      </c>
      <c r="G34" s="759">
        <v>180</v>
      </c>
      <c r="H34" s="759">
        <v>184</v>
      </c>
      <c r="I34" s="759">
        <v>214</v>
      </c>
      <c r="J34" s="759">
        <v>181</v>
      </c>
      <c r="K34" s="759">
        <v>171</v>
      </c>
      <c r="L34" s="760">
        <f t="shared" ref="L34:L65" si="1">SUM(F34:K34)</f>
        <v>1109</v>
      </c>
      <c r="M34" s="761"/>
      <c r="O34" s="70"/>
    </row>
    <row r="35" spans="1:19" x14ac:dyDescent="0.25">
      <c r="A35" s="1111"/>
      <c r="B35" s="2"/>
      <c r="C35" s="2"/>
      <c r="D35" s="71" t="s">
        <v>263</v>
      </c>
      <c r="E35" s="578" t="s">
        <v>259</v>
      </c>
      <c r="F35" s="759">
        <v>179</v>
      </c>
      <c r="G35" s="759">
        <v>180</v>
      </c>
      <c r="H35" s="759">
        <v>184</v>
      </c>
      <c r="I35" s="759">
        <v>214</v>
      </c>
      <c r="J35" s="759">
        <v>181</v>
      </c>
      <c r="K35" s="759">
        <v>171</v>
      </c>
      <c r="L35" s="760">
        <f t="shared" si="1"/>
        <v>1109</v>
      </c>
      <c r="M35" s="761"/>
      <c r="O35" s="70"/>
      <c r="R35" s="79"/>
      <c r="S35" s="79"/>
    </row>
    <row r="36" spans="1:19" x14ac:dyDescent="0.25">
      <c r="A36" s="1111"/>
      <c r="B36" s="2"/>
      <c r="C36" s="2"/>
      <c r="D36" s="79" t="s">
        <v>384</v>
      </c>
      <c r="E36" s="79" t="s">
        <v>385</v>
      </c>
      <c r="F36" s="759">
        <v>179</v>
      </c>
      <c r="G36" s="759">
        <v>180</v>
      </c>
      <c r="H36" s="759">
        <v>184</v>
      </c>
      <c r="I36" s="759">
        <v>214</v>
      </c>
      <c r="J36" s="759">
        <v>181</v>
      </c>
      <c r="K36" s="759">
        <v>171</v>
      </c>
      <c r="L36" s="760">
        <f t="shared" si="1"/>
        <v>1109</v>
      </c>
      <c r="M36" s="761"/>
      <c r="O36" s="70"/>
    </row>
    <row r="37" spans="1:19" x14ac:dyDescent="0.25">
      <c r="A37" s="1111"/>
      <c r="B37" s="2"/>
      <c r="C37" s="2"/>
      <c r="D37" s="79" t="s">
        <v>389</v>
      </c>
      <c r="E37" s="79" t="s">
        <v>388</v>
      </c>
      <c r="F37" s="759">
        <v>179</v>
      </c>
      <c r="G37" s="759">
        <v>180</v>
      </c>
      <c r="H37" s="759">
        <v>184</v>
      </c>
      <c r="I37" s="759">
        <v>214</v>
      </c>
      <c r="J37" s="759">
        <v>181</v>
      </c>
      <c r="K37" s="759">
        <v>171</v>
      </c>
      <c r="L37" s="760">
        <f t="shared" si="1"/>
        <v>1109</v>
      </c>
      <c r="M37" s="761"/>
      <c r="O37" s="70"/>
    </row>
    <row r="38" spans="1:19" x14ac:dyDescent="0.25">
      <c r="A38" s="1111"/>
      <c r="B38" s="2">
        <v>10</v>
      </c>
      <c r="C38" s="2" t="s">
        <v>533</v>
      </c>
      <c r="D38" s="71" t="s">
        <v>240</v>
      </c>
      <c r="E38" s="578" t="s">
        <v>244</v>
      </c>
      <c r="F38" s="759">
        <v>211</v>
      </c>
      <c r="G38" s="759">
        <v>170</v>
      </c>
      <c r="H38" s="759">
        <v>148</v>
      </c>
      <c r="I38" s="759">
        <v>204</v>
      </c>
      <c r="J38" s="759">
        <v>147</v>
      </c>
      <c r="K38" s="759">
        <v>224</v>
      </c>
      <c r="L38" s="760">
        <f t="shared" si="1"/>
        <v>1104</v>
      </c>
      <c r="M38" s="761"/>
      <c r="O38" s="70"/>
    </row>
    <row r="39" spans="1:19" x14ac:dyDescent="0.25">
      <c r="A39" s="1111"/>
      <c r="B39" s="2"/>
      <c r="C39" s="2"/>
      <c r="D39" s="71" t="s">
        <v>241</v>
      </c>
      <c r="E39" s="578" t="s">
        <v>245</v>
      </c>
      <c r="F39" s="759">
        <v>211</v>
      </c>
      <c r="G39" s="759">
        <v>170</v>
      </c>
      <c r="H39" s="759">
        <v>148</v>
      </c>
      <c r="I39" s="759">
        <v>204</v>
      </c>
      <c r="J39" s="759">
        <v>147</v>
      </c>
      <c r="K39" s="759">
        <v>224</v>
      </c>
      <c r="L39" s="760">
        <f t="shared" si="1"/>
        <v>1104</v>
      </c>
      <c r="M39" s="761"/>
      <c r="O39" s="70"/>
    </row>
    <row r="40" spans="1:19" x14ac:dyDescent="0.25">
      <c r="A40" s="1111"/>
      <c r="B40" s="2"/>
      <c r="C40" s="2"/>
      <c r="D40" s="79" t="s">
        <v>383</v>
      </c>
      <c r="E40" s="79" t="s">
        <v>242</v>
      </c>
      <c r="F40" s="759">
        <v>211</v>
      </c>
      <c r="G40" s="759">
        <v>170</v>
      </c>
      <c r="H40" s="759">
        <v>148</v>
      </c>
      <c r="I40" s="759">
        <v>204</v>
      </c>
      <c r="J40" s="759">
        <v>147</v>
      </c>
      <c r="K40" s="759">
        <v>224</v>
      </c>
      <c r="L40" s="760">
        <f t="shared" si="1"/>
        <v>1104</v>
      </c>
      <c r="M40" s="761"/>
      <c r="O40" s="70"/>
    </row>
    <row r="41" spans="1:19" x14ac:dyDescent="0.25">
      <c r="A41" s="1111"/>
      <c r="B41" s="2"/>
      <c r="C41" s="2"/>
      <c r="D41" s="79" t="s">
        <v>390</v>
      </c>
      <c r="E41" s="79" t="s">
        <v>317</v>
      </c>
      <c r="F41" s="759">
        <v>211</v>
      </c>
      <c r="G41" s="759">
        <v>170</v>
      </c>
      <c r="H41" s="759">
        <v>148</v>
      </c>
      <c r="I41" s="759">
        <v>204</v>
      </c>
      <c r="J41" s="759">
        <v>147</v>
      </c>
      <c r="K41" s="759">
        <v>224</v>
      </c>
      <c r="L41" s="760">
        <f t="shared" si="1"/>
        <v>1104</v>
      </c>
      <c r="M41" s="761"/>
      <c r="O41" s="70"/>
    </row>
    <row r="42" spans="1:19" x14ac:dyDescent="0.25">
      <c r="A42" s="1111"/>
      <c r="B42" s="2">
        <v>11</v>
      </c>
      <c r="C42" s="2" t="s">
        <v>28</v>
      </c>
      <c r="D42" s="79" t="s">
        <v>189</v>
      </c>
      <c r="E42" s="79" t="s">
        <v>193</v>
      </c>
      <c r="F42" s="759">
        <v>215</v>
      </c>
      <c r="G42" s="759">
        <v>153</v>
      </c>
      <c r="H42" s="759">
        <v>193</v>
      </c>
      <c r="I42" s="759">
        <v>191</v>
      </c>
      <c r="J42" s="759">
        <v>159</v>
      </c>
      <c r="K42" s="759">
        <v>169</v>
      </c>
      <c r="L42" s="760">
        <f t="shared" si="1"/>
        <v>1080</v>
      </c>
      <c r="M42" s="761"/>
      <c r="O42" s="70"/>
    </row>
    <row r="43" spans="1:19" x14ac:dyDescent="0.25">
      <c r="A43" s="1111"/>
      <c r="B43" s="2"/>
      <c r="C43" s="2"/>
      <c r="D43" s="79" t="s">
        <v>187</v>
      </c>
      <c r="E43" s="79" t="s">
        <v>191</v>
      </c>
      <c r="F43" s="759">
        <v>215</v>
      </c>
      <c r="G43" s="759">
        <v>153</v>
      </c>
      <c r="H43" s="759">
        <v>193</v>
      </c>
      <c r="I43" s="759">
        <v>191</v>
      </c>
      <c r="J43" s="759">
        <v>159</v>
      </c>
      <c r="K43" s="759">
        <v>169</v>
      </c>
      <c r="L43" s="760">
        <f t="shared" si="1"/>
        <v>1080</v>
      </c>
      <c r="M43" s="761"/>
      <c r="O43" s="70"/>
    </row>
    <row r="44" spans="1:19" x14ac:dyDescent="0.25">
      <c r="A44" s="1111"/>
      <c r="B44" s="2"/>
      <c r="C44" s="2"/>
      <c r="D44" s="71" t="s">
        <v>186</v>
      </c>
      <c r="E44" s="578" t="s">
        <v>181</v>
      </c>
      <c r="F44" s="759">
        <v>215</v>
      </c>
      <c r="G44" s="759">
        <v>153</v>
      </c>
      <c r="H44" s="759">
        <v>193</v>
      </c>
      <c r="I44" s="759">
        <v>191</v>
      </c>
      <c r="J44" s="759">
        <v>159</v>
      </c>
      <c r="K44" s="759">
        <v>169</v>
      </c>
      <c r="L44" s="760">
        <f t="shared" si="1"/>
        <v>1080</v>
      </c>
      <c r="M44" s="761"/>
      <c r="O44" s="70"/>
    </row>
    <row r="45" spans="1:19" x14ac:dyDescent="0.25">
      <c r="A45" s="1111"/>
      <c r="B45" s="2"/>
      <c r="C45" s="2"/>
      <c r="D45" s="71" t="s">
        <v>185</v>
      </c>
      <c r="E45" s="578" t="s">
        <v>182</v>
      </c>
      <c r="F45" s="759">
        <v>215</v>
      </c>
      <c r="G45" s="759">
        <v>153</v>
      </c>
      <c r="H45" s="759">
        <v>193</v>
      </c>
      <c r="I45" s="759">
        <v>191</v>
      </c>
      <c r="J45" s="759">
        <v>159</v>
      </c>
      <c r="K45" s="759">
        <v>169</v>
      </c>
      <c r="L45" s="760">
        <f t="shared" si="1"/>
        <v>1080</v>
      </c>
      <c r="M45" s="761"/>
      <c r="O45" s="70"/>
    </row>
    <row r="46" spans="1:19" x14ac:dyDescent="0.25">
      <c r="A46" s="1111"/>
      <c r="B46" s="2">
        <v>12</v>
      </c>
      <c r="C46" s="2" t="s">
        <v>97</v>
      </c>
      <c r="D46" s="70" t="s">
        <v>310</v>
      </c>
      <c r="E46" s="70" t="s">
        <v>306</v>
      </c>
      <c r="F46" s="759">
        <v>173</v>
      </c>
      <c r="G46" s="759">
        <v>185</v>
      </c>
      <c r="H46" s="759">
        <v>198</v>
      </c>
      <c r="I46" s="759">
        <v>165</v>
      </c>
      <c r="J46" s="759">
        <v>169</v>
      </c>
      <c r="K46" s="759">
        <v>189</v>
      </c>
      <c r="L46" s="760">
        <f t="shared" si="1"/>
        <v>1079</v>
      </c>
      <c r="M46" s="761"/>
      <c r="O46" s="70"/>
    </row>
    <row r="47" spans="1:19" x14ac:dyDescent="0.25">
      <c r="A47" s="1111"/>
      <c r="B47" s="2"/>
      <c r="C47" s="2"/>
      <c r="D47" s="70" t="s">
        <v>462</v>
      </c>
      <c r="E47" s="70" t="s">
        <v>463</v>
      </c>
      <c r="F47" s="759">
        <v>173</v>
      </c>
      <c r="G47" s="759">
        <v>185</v>
      </c>
      <c r="H47" s="759">
        <v>198</v>
      </c>
      <c r="I47" s="759">
        <v>165</v>
      </c>
      <c r="J47" s="759">
        <v>169</v>
      </c>
      <c r="K47" s="759">
        <v>189</v>
      </c>
      <c r="L47" s="760">
        <f t="shared" si="1"/>
        <v>1079</v>
      </c>
      <c r="M47" s="761"/>
      <c r="O47" s="70"/>
    </row>
    <row r="48" spans="1:19" x14ac:dyDescent="0.25">
      <c r="A48" s="1111"/>
      <c r="B48" s="2"/>
      <c r="C48" s="2"/>
      <c r="D48" s="79" t="s">
        <v>410</v>
      </c>
      <c r="E48" s="79" t="s">
        <v>411</v>
      </c>
      <c r="F48" s="759">
        <v>173</v>
      </c>
      <c r="G48" s="759">
        <v>185</v>
      </c>
      <c r="H48" s="759">
        <v>198</v>
      </c>
      <c r="I48" s="759">
        <v>165</v>
      </c>
      <c r="J48" s="759">
        <v>169</v>
      </c>
      <c r="K48" s="759">
        <v>189</v>
      </c>
      <c r="L48" s="760">
        <f t="shared" si="1"/>
        <v>1079</v>
      </c>
      <c r="M48" s="761"/>
      <c r="O48" s="70"/>
    </row>
    <row r="49" spans="1:17" x14ac:dyDescent="0.25">
      <c r="A49" s="1111"/>
      <c r="B49" s="2"/>
      <c r="C49" s="2"/>
      <c r="D49" s="79" t="s">
        <v>434</v>
      </c>
      <c r="E49" s="79" t="s">
        <v>435</v>
      </c>
      <c r="F49" s="759">
        <v>173</v>
      </c>
      <c r="G49" s="759">
        <v>185</v>
      </c>
      <c r="H49" s="759">
        <v>198</v>
      </c>
      <c r="I49" s="759">
        <v>165</v>
      </c>
      <c r="J49" s="759">
        <v>169</v>
      </c>
      <c r="K49" s="759">
        <v>189</v>
      </c>
      <c r="L49" s="760">
        <f t="shared" si="1"/>
        <v>1079</v>
      </c>
      <c r="M49" s="761"/>
      <c r="O49" s="70"/>
    </row>
    <row r="50" spans="1:17" x14ac:dyDescent="0.25">
      <c r="A50" s="1111"/>
      <c r="B50" s="2">
        <v>13</v>
      </c>
      <c r="C50" s="2" t="s">
        <v>108</v>
      </c>
      <c r="D50" s="71" t="s">
        <v>260</v>
      </c>
      <c r="E50" s="578" t="s">
        <v>256</v>
      </c>
      <c r="F50" s="759">
        <v>176</v>
      </c>
      <c r="G50" s="759">
        <v>181</v>
      </c>
      <c r="H50" s="759">
        <v>174</v>
      </c>
      <c r="I50" s="759">
        <v>168</v>
      </c>
      <c r="J50" s="759">
        <v>179</v>
      </c>
      <c r="K50" s="759">
        <v>188</v>
      </c>
      <c r="L50" s="760">
        <f t="shared" si="1"/>
        <v>1066</v>
      </c>
      <c r="M50" s="761"/>
      <c r="O50" s="70"/>
    </row>
    <row r="51" spans="1:17" x14ac:dyDescent="0.25">
      <c r="A51" s="1111"/>
      <c r="B51" s="2"/>
      <c r="C51" s="2"/>
      <c r="D51" s="71" t="s">
        <v>262</v>
      </c>
      <c r="E51" s="578" t="s">
        <v>258</v>
      </c>
      <c r="F51" s="759">
        <v>176</v>
      </c>
      <c r="G51" s="759">
        <v>181</v>
      </c>
      <c r="H51" s="759">
        <v>174</v>
      </c>
      <c r="I51" s="759">
        <v>168</v>
      </c>
      <c r="J51" s="759">
        <v>179</v>
      </c>
      <c r="K51" s="759">
        <v>188</v>
      </c>
      <c r="L51" s="760">
        <f t="shared" si="1"/>
        <v>1066</v>
      </c>
      <c r="M51" s="761"/>
      <c r="O51" s="70"/>
    </row>
    <row r="52" spans="1:17" x14ac:dyDescent="0.25">
      <c r="A52" s="1111"/>
      <c r="B52" s="2"/>
      <c r="C52" s="2"/>
      <c r="D52" s="79" t="s">
        <v>397</v>
      </c>
      <c r="E52" s="79" t="s">
        <v>398</v>
      </c>
      <c r="F52" s="759">
        <v>176</v>
      </c>
      <c r="G52" s="759">
        <v>181</v>
      </c>
      <c r="H52" s="759">
        <v>174</v>
      </c>
      <c r="I52" s="759">
        <v>168</v>
      </c>
      <c r="J52" s="759">
        <v>179</v>
      </c>
      <c r="K52" s="759">
        <v>188</v>
      </c>
      <c r="L52" s="760">
        <f t="shared" si="1"/>
        <v>1066</v>
      </c>
      <c r="M52" s="761"/>
      <c r="O52" s="70"/>
    </row>
    <row r="53" spans="1:17" x14ac:dyDescent="0.25">
      <c r="A53" s="1111"/>
      <c r="B53" s="2"/>
      <c r="C53" s="2"/>
      <c r="D53" s="79" t="s">
        <v>399</v>
      </c>
      <c r="E53" s="79" t="s">
        <v>400</v>
      </c>
      <c r="F53" s="759">
        <v>176</v>
      </c>
      <c r="G53" s="759">
        <v>181</v>
      </c>
      <c r="H53" s="759">
        <v>174</v>
      </c>
      <c r="I53" s="759">
        <v>168</v>
      </c>
      <c r="J53" s="759">
        <v>179</v>
      </c>
      <c r="K53" s="759">
        <v>188</v>
      </c>
      <c r="L53" s="760">
        <f t="shared" si="1"/>
        <v>1066</v>
      </c>
      <c r="M53" s="761"/>
      <c r="O53" s="70"/>
    </row>
    <row r="54" spans="1:17" x14ac:dyDescent="0.25">
      <c r="A54" s="1111"/>
      <c r="B54" s="2">
        <v>14</v>
      </c>
      <c r="C54" s="2" t="s">
        <v>534</v>
      </c>
      <c r="D54" s="70" t="s">
        <v>311</v>
      </c>
      <c r="E54" s="70" t="s">
        <v>307</v>
      </c>
      <c r="F54" s="759">
        <v>180</v>
      </c>
      <c r="G54" s="759">
        <v>174</v>
      </c>
      <c r="H54" s="759">
        <v>146</v>
      </c>
      <c r="I54" s="759">
        <v>169</v>
      </c>
      <c r="J54" s="759">
        <v>212</v>
      </c>
      <c r="K54" s="759">
        <v>155</v>
      </c>
      <c r="L54" s="760">
        <f t="shared" si="1"/>
        <v>1036</v>
      </c>
      <c r="M54" s="761"/>
      <c r="O54" s="70"/>
    </row>
    <row r="55" spans="1:17" x14ac:dyDescent="0.25">
      <c r="A55" s="1111"/>
      <c r="B55" s="2"/>
      <c r="C55" s="2"/>
      <c r="D55" s="815" t="s">
        <v>465</v>
      </c>
      <c r="E55" s="815" t="s">
        <v>464</v>
      </c>
      <c r="F55" s="759">
        <v>180</v>
      </c>
      <c r="G55" s="759">
        <v>174</v>
      </c>
      <c r="H55" s="759">
        <v>146</v>
      </c>
      <c r="I55" s="759">
        <v>169</v>
      </c>
      <c r="J55" s="759">
        <v>212</v>
      </c>
      <c r="K55" s="759">
        <v>155</v>
      </c>
      <c r="L55" s="760">
        <f t="shared" si="1"/>
        <v>1036</v>
      </c>
      <c r="M55" s="761"/>
      <c r="O55" s="70"/>
    </row>
    <row r="56" spans="1:17" x14ac:dyDescent="0.25">
      <c r="A56" s="1111"/>
      <c r="B56" s="2"/>
      <c r="C56" s="2"/>
      <c r="D56" s="816" t="s">
        <v>523</v>
      </c>
      <c r="E56" s="816" t="s">
        <v>435</v>
      </c>
      <c r="F56" s="759">
        <v>180</v>
      </c>
      <c r="G56" s="759">
        <v>174</v>
      </c>
      <c r="H56" s="759">
        <v>146</v>
      </c>
      <c r="I56" s="759">
        <v>169</v>
      </c>
      <c r="J56" s="759">
        <v>212</v>
      </c>
      <c r="K56" s="759">
        <v>155</v>
      </c>
      <c r="L56" s="760">
        <f t="shared" si="1"/>
        <v>1036</v>
      </c>
      <c r="M56" s="761"/>
      <c r="O56" s="70"/>
    </row>
    <row r="57" spans="1:17" x14ac:dyDescent="0.25">
      <c r="A57" s="1111"/>
      <c r="B57" s="2"/>
      <c r="C57" s="2"/>
      <c r="D57" s="816" t="s">
        <v>524</v>
      </c>
      <c r="E57" s="816" t="s">
        <v>525</v>
      </c>
      <c r="F57" s="759">
        <v>180</v>
      </c>
      <c r="G57" s="759">
        <v>174</v>
      </c>
      <c r="H57" s="759">
        <v>146</v>
      </c>
      <c r="I57" s="759">
        <v>169</v>
      </c>
      <c r="J57" s="759">
        <v>212</v>
      </c>
      <c r="K57" s="759">
        <v>155</v>
      </c>
      <c r="L57" s="760">
        <f t="shared" si="1"/>
        <v>1036</v>
      </c>
      <c r="M57" s="761"/>
      <c r="O57" s="70"/>
    </row>
    <row r="58" spans="1:17" x14ac:dyDescent="0.25">
      <c r="A58" s="1111"/>
      <c r="B58" s="2">
        <v>15</v>
      </c>
      <c r="C58" s="2" t="s">
        <v>198</v>
      </c>
      <c r="D58" s="73" t="s">
        <v>203</v>
      </c>
      <c r="E58" s="70" t="s">
        <v>199</v>
      </c>
      <c r="F58" s="759">
        <v>179</v>
      </c>
      <c r="G58" s="759">
        <v>163</v>
      </c>
      <c r="H58" s="759">
        <v>203</v>
      </c>
      <c r="I58" s="759">
        <v>159</v>
      </c>
      <c r="J58" s="759">
        <v>143</v>
      </c>
      <c r="K58" s="759">
        <v>181</v>
      </c>
      <c r="L58" s="760">
        <f t="shared" si="1"/>
        <v>1028</v>
      </c>
      <c r="M58" s="761"/>
      <c r="O58" s="70"/>
    </row>
    <row r="59" spans="1:17" x14ac:dyDescent="0.25">
      <c r="A59" s="1111"/>
      <c r="B59" s="2"/>
      <c r="C59" s="2"/>
      <c r="D59" s="73" t="s">
        <v>205</v>
      </c>
      <c r="E59" s="70" t="s">
        <v>202</v>
      </c>
      <c r="F59" s="759">
        <v>179</v>
      </c>
      <c r="G59" s="759">
        <v>163</v>
      </c>
      <c r="H59" s="759">
        <v>203</v>
      </c>
      <c r="I59" s="759">
        <v>159</v>
      </c>
      <c r="J59" s="759">
        <v>143</v>
      </c>
      <c r="K59" s="759">
        <v>181</v>
      </c>
      <c r="L59" s="760">
        <f t="shared" si="1"/>
        <v>1028</v>
      </c>
      <c r="M59" s="761"/>
      <c r="O59" s="70"/>
    </row>
    <row r="60" spans="1:17" x14ac:dyDescent="0.25">
      <c r="A60" s="1111"/>
      <c r="B60" s="2"/>
      <c r="C60" s="2"/>
      <c r="D60" s="79" t="s">
        <v>207</v>
      </c>
      <c r="E60" s="79" t="s">
        <v>200</v>
      </c>
      <c r="F60" s="759">
        <v>179</v>
      </c>
      <c r="G60" s="759">
        <v>163</v>
      </c>
      <c r="H60" s="759">
        <v>203</v>
      </c>
      <c r="I60" s="759">
        <v>159</v>
      </c>
      <c r="J60" s="759">
        <v>143</v>
      </c>
      <c r="K60" s="759">
        <v>181</v>
      </c>
      <c r="L60" s="760">
        <f t="shared" si="1"/>
        <v>1028</v>
      </c>
      <c r="M60" s="761"/>
      <c r="O60" s="70"/>
      <c r="P60" s="70"/>
      <c r="Q60" s="70"/>
    </row>
    <row r="61" spans="1:17" x14ac:dyDescent="0.25">
      <c r="A61" s="1111"/>
      <c r="B61" s="2"/>
      <c r="C61" s="2"/>
      <c r="D61" s="79" t="s">
        <v>208</v>
      </c>
      <c r="E61" s="79" t="s">
        <v>206</v>
      </c>
      <c r="F61" s="759">
        <v>179</v>
      </c>
      <c r="G61" s="759">
        <v>163</v>
      </c>
      <c r="H61" s="759">
        <v>203</v>
      </c>
      <c r="I61" s="759">
        <v>159</v>
      </c>
      <c r="J61" s="759">
        <v>143</v>
      </c>
      <c r="K61" s="759">
        <v>181</v>
      </c>
      <c r="L61" s="760">
        <f t="shared" si="1"/>
        <v>1028</v>
      </c>
      <c r="M61" s="761"/>
      <c r="O61" s="70"/>
      <c r="P61" s="70"/>
      <c r="Q61" s="70"/>
    </row>
    <row r="62" spans="1:17" x14ac:dyDescent="0.25">
      <c r="A62" s="1111"/>
      <c r="B62" s="2">
        <v>16</v>
      </c>
      <c r="C62" s="2" t="s">
        <v>214</v>
      </c>
      <c r="D62" s="70" t="s">
        <v>323</v>
      </c>
      <c r="E62" s="70" t="s">
        <v>318</v>
      </c>
      <c r="F62" s="759">
        <v>166</v>
      </c>
      <c r="G62" s="759">
        <v>178</v>
      </c>
      <c r="H62" s="759">
        <v>113</v>
      </c>
      <c r="I62" s="759">
        <v>186</v>
      </c>
      <c r="J62" s="759">
        <v>144</v>
      </c>
      <c r="K62" s="759">
        <v>180</v>
      </c>
      <c r="L62" s="760">
        <f t="shared" si="1"/>
        <v>967</v>
      </c>
      <c r="M62" s="761"/>
      <c r="O62" s="70"/>
      <c r="P62" s="70"/>
      <c r="Q62" s="70"/>
    </row>
    <row r="63" spans="1:17" x14ac:dyDescent="0.25">
      <c r="A63" s="1111"/>
      <c r="B63" s="2"/>
      <c r="C63" s="2"/>
      <c r="D63" s="79" t="s">
        <v>428</v>
      </c>
      <c r="E63" s="79" t="s">
        <v>429</v>
      </c>
      <c r="F63" s="759">
        <v>166</v>
      </c>
      <c r="G63" s="759">
        <v>178</v>
      </c>
      <c r="H63" s="759">
        <v>113</v>
      </c>
      <c r="I63" s="759">
        <v>186</v>
      </c>
      <c r="J63" s="759">
        <v>144</v>
      </c>
      <c r="K63" s="759">
        <v>180</v>
      </c>
      <c r="L63" s="760">
        <f t="shared" si="1"/>
        <v>967</v>
      </c>
      <c r="M63" s="761"/>
      <c r="O63" s="70"/>
      <c r="P63" s="70"/>
      <c r="Q63" s="70"/>
    </row>
    <row r="64" spans="1:17" x14ac:dyDescent="0.25">
      <c r="A64" s="1111"/>
      <c r="B64" s="2"/>
      <c r="C64" s="2"/>
      <c r="D64" s="79" t="s">
        <v>432</v>
      </c>
      <c r="E64" s="79" t="s">
        <v>433</v>
      </c>
      <c r="F64" s="759">
        <v>166</v>
      </c>
      <c r="G64" s="759">
        <v>178</v>
      </c>
      <c r="H64" s="759">
        <v>113</v>
      </c>
      <c r="I64" s="759">
        <v>186</v>
      </c>
      <c r="J64" s="759">
        <v>144</v>
      </c>
      <c r="K64" s="759">
        <v>180</v>
      </c>
      <c r="L64" s="760">
        <f t="shared" si="1"/>
        <v>967</v>
      </c>
      <c r="M64" s="761"/>
      <c r="P64" s="70"/>
      <c r="Q64" s="70"/>
    </row>
    <row r="65" spans="1:17" x14ac:dyDescent="0.25">
      <c r="A65" s="1111"/>
      <c r="B65" s="2"/>
      <c r="C65" s="2"/>
      <c r="D65" s="70" t="s">
        <v>322</v>
      </c>
      <c r="E65" s="70" t="s">
        <v>321</v>
      </c>
      <c r="F65" s="759">
        <v>166</v>
      </c>
      <c r="G65" s="759">
        <v>178</v>
      </c>
      <c r="H65" s="759">
        <v>113</v>
      </c>
      <c r="I65" s="759">
        <v>186</v>
      </c>
      <c r="J65" s="759">
        <v>144</v>
      </c>
      <c r="K65" s="759">
        <v>180</v>
      </c>
      <c r="L65" s="760">
        <f t="shared" si="1"/>
        <v>967</v>
      </c>
      <c r="M65" s="761"/>
      <c r="P65" s="71"/>
      <c r="Q65" s="578"/>
    </row>
    <row r="66" spans="1:17" x14ac:dyDescent="0.25">
      <c r="A66" s="1111"/>
      <c r="B66" s="2">
        <v>17</v>
      </c>
      <c r="C66" s="2" t="s">
        <v>217</v>
      </c>
      <c r="D66" s="71" t="s">
        <v>313</v>
      </c>
      <c r="E66" s="578" t="s">
        <v>316</v>
      </c>
      <c r="F66" s="759">
        <v>153</v>
      </c>
      <c r="G66" s="759">
        <v>174</v>
      </c>
      <c r="H66" s="759">
        <v>139</v>
      </c>
      <c r="I66" s="759">
        <v>202</v>
      </c>
      <c r="J66" s="759">
        <v>155</v>
      </c>
      <c r="K66" s="759">
        <v>137</v>
      </c>
      <c r="L66" s="760">
        <f t="shared" ref="L66:L97" si="2">SUM(F66:K66)</f>
        <v>960</v>
      </c>
      <c r="M66" s="761"/>
      <c r="P66" s="71"/>
      <c r="Q66" s="578"/>
    </row>
    <row r="67" spans="1:17" x14ac:dyDescent="0.25">
      <c r="A67" s="1111"/>
      <c r="B67" s="2"/>
      <c r="C67" s="2"/>
      <c r="D67" s="71" t="s">
        <v>312</v>
      </c>
      <c r="E67" s="578" t="s">
        <v>315</v>
      </c>
      <c r="F67" s="759">
        <v>153</v>
      </c>
      <c r="G67" s="759">
        <v>174</v>
      </c>
      <c r="H67" s="759">
        <v>139</v>
      </c>
      <c r="I67" s="759">
        <v>202</v>
      </c>
      <c r="J67" s="759">
        <v>155</v>
      </c>
      <c r="K67" s="759">
        <v>137</v>
      </c>
      <c r="L67" s="760">
        <f t="shared" si="2"/>
        <v>960</v>
      </c>
      <c r="M67" s="761"/>
      <c r="P67" s="70"/>
      <c r="Q67" s="70"/>
    </row>
    <row r="68" spans="1:17" x14ac:dyDescent="0.25">
      <c r="A68" s="1111"/>
      <c r="B68" s="2"/>
      <c r="C68" s="2"/>
      <c r="D68" s="817" t="s">
        <v>426</v>
      </c>
      <c r="E68" s="818" t="s">
        <v>427</v>
      </c>
      <c r="F68" s="759">
        <v>153</v>
      </c>
      <c r="G68" s="759">
        <v>174</v>
      </c>
      <c r="H68" s="759">
        <v>139</v>
      </c>
      <c r="I68" s="759">
        <v>202</v>
      </c>
      <c r="J68" s="759">
        <v>155</v>
      </c>
      <c r="K68" s="759">
        <v>137</v>
      </c>
      <c r="L68" s="760">
        <f t="shared" si="2"/>
        <v>960</v>
      </c>
      <c r="M68" s="761"/>
    </row>
    <row r="69" spans="1:17" x14ac:dyDescent="0.25">
      <c r="A69" s="1111"/>
      <c r="B69" s="2"/>
      <c r="C69" s="2"/>
      <c r="D69" s="817" t="s">
        <v>438</v>
      </c>
      <c r="E69" s="818" t="s">
        <v>439</v>
      </c>
      <c r="F69" s="759">
        <v>153</v>
      </c>
      <c r="G69" s="759">
        <v>174</v>
      </c>
      <c r="H69" s="759">
        <v>139</v>
      </c>
      <c r="I69" s="759">
        <v>202</v>
      </c>
      <c r="J69" s="759">
        <v>155</v>
      </c>
      <c r="K69" s="759">
        <v>137</v>
      </c>
      <c r="L69" s="760">
        <f t="shared" si="2"/>
        <v>960</v>
      </c>
      <c r="M69" s="761"/>
    </row>
    <row r="70" spans="1:17" x14ac:dyDescent="0.25">
      <c r="A70" s="1111"/>
      <c r="B70" s="2">
        <v>18</v>
      </c>
      <c r="C70" s="2" t="s">
        <v>535</v>
      </c>
      <c r="D70" s="79" t="s">
        <v>188</v>
      </c>
      <c r="E70" s="79" t="s">
        <v>192</v>
      </c>
      <c r="F70" s="759">
        <v>167</v>
      </c>
      <c r="G70" s="759">
        <v>153</v>
      </c>
      <c r="H70" s="759">
        <v>168</v>
      </c>
      <c r="I70" s="759">
        <v>123</v>
      </c>
      <c r="J70" s="759">
        <v>175</v>
      </c>
      <c r="K70" s="759">
        <v>157</v>
      </c>
      <c r="L70" s="760">
        <f t="shared" si="2"/>
        <v>943</v>
      </c>
      <c r="M70" s="761"/>
    </row>
    <row r="71" spans="1:17" x14ac:dyDescent="0.25">
      <c r="A71" s="1111"/>
      <c r="B71" s="2"/>
      <c r="C71" s="2"/>
      <c r="D71" s="79" t="s">
        <v>190</v>
      </c>
      <c r="E71" s="79" t="s">
        <v>182</v>
      </c>
      <c r="F71" s="759">
        <v>167</v>
      </c>
      <c r="G71" s="759">
        <v>153</v>
      </c>
      <c r="H71" s="759">
        <v>168</v>
      </c>
      <c r="I71" s="759">
        <v>123</v>
      </c>
      <c r="J71" s="759">
        <v>175</v>
      </c>
      <c r="K71" s="759">
        <v>157</v>
      </c>
      <c r="L71" s="760">
        <f t="shared" si="2"/>
        <v>943</v>
      </c>
      <c r="M71" s="761"/>
    </row>
    <row r="72" spans="1:17" x14ac:dyDescent="0.25">
      <c r="A72" s="1111"/>
      <c r="B72" s="2"/>
      <c r="C72" s="2"/>
      <c r="D72" s="71" t="s">
        <v>184</v>
      </c>
      <c r="E72" s="578" t="s">
        <v>183</v>
      </c>
      <c r="F72" s="759">
        <v>167</v>
      </c>
      <c r="G72" s="759">
        <v>153</v>
      </c>
      <c r="H72" s="759">
        <v>168</v>
      </c>
      <c r="I72" s="759">
        <v>123</v>
      </c>
      <c r="J72" s="759">
        <v>175</v>
      </c>
      <c r="K72" s="759">
        <v>157</v>
      </c>
      <c r="L72" s="760">
        <f t="shared" si="2"/>
        <v>943</v>
      </c>
      <c r="M72" s="761"/>
    </row>
    <row r="73" spans="1:17" x14ac:dyDescent="0.25">
      <c r="A73" s="1111"/>
      <c r="B73" s="2"/>
      <c r="C73" s="2"/>
      <c r="D73" s="71" t="s">
        <v>179</v>
      </c>
      <c r="E73" s="578" t="s">
        <v>180</v>
      </c>
      <c r="F73" s="759">
        <v>167</v>
      </c>
      <c r="G73" s="759">
        <v>153</v>
      </c>
      <c r="H73" s="759">
        <v>168</v>
      </c>
      <c r="I73" s="759">
        <v>123</v>
      </c>
      <c r="J73" s="759">
        <v>175</v>
      </c>
      <c r="K73" s="759">
        <v>157</v>
      </c>
      <c r="L73" s="760">
        <f t="shared" si="2"/>
        <v>943</v>
      </c>
      <c r="M73" s="761"/>
      <c r="O73" s="70"/>
    </row>
    <row r="74" spans="1:17" x14ac:dyDescent="0.25">
      <c r="A74" s="1111"/>
      <c r="B74" s="2">
        <v>19</v>
      </c>
      <c r="C74" s="2" t="s">
        <v>450</v>
      </c>
      <c r="D74" s="79" t="s">
        <v>453</v>
      </c>
      <c r="E74" s="79" t="s">
        <v>454</v>
      </c>
      <c r="F74" s="759">
        <v>192</v>
      </c>
      <c r="G74" s="759">
        <v>145</v>
      </c>
      <c r="H74" s="759">
        <v>144</v>
      </c>
      <c r="I74" s="759">
        <v>158</v>
      </c>
      <c r="J74" s="759">
        <v>157</v>
      </c>
      <c r="K74" s="759">
        <v>144</v>
      </c>
      <c r="L74" s="760">
        <f t="shared" si="2"/>
        <v>940</v>
      </c>
      <c r="M74" s="761"/>
    </row>
    <row r="75" spans="1:17" x14ac:dyDescent="0.25">
      <c r="A75" s="1111"/>
      <c r="B75" s="2"/>
      <c r="C75" s="2"/>
      <c r="D75" s="70" t="s">
        <v>285</v>
      </c>
      <c r="E75" s="70" t="s">
        <v>281</v>
      </c>
      <c r="F75" s="759">
        <v>192</v>
      </c>
      <c r="G75" s="759">
        <v>145</v>
      </c>
      <c r="H75" s="759">
        <v>144</v>
      </c>
      <c r="I75" s="759">
        <v>158</v>
      </c>
      <c r="J75" s="759">
        <v>157</v>
      </c>
      <c r="K75" s="759">
        <v>144</v>
      </c>
      <c r="L75" s="760">
        <f t="shared" si="2"/>
        <v>940</v>
      </c>
      <c r="M75" s="761"/>
    </row>
    <row r="76" spans="1:17" x14ac:dyDescent="0.25">
      <c r="A76" s="1111"/>
      <c r="B76" s="2"/>
      <c r="C76" s="2"/>
      <c r="D76" s="79" t="s">
        <v>448</v>
      </c>
      <c r="E76" s="79" t="s">
        <v>449</v>
      </c>
      <c r="F76" s="759">
        <v>192</v>
      </c>
      <c r="G76" s="759">
        <v>145</v>
      </c>
      <c r="H76" s="759">
        <v>144</v>
      </c>
      <c r="I76" s="759">
        <v>158</v>
      </c>
      <c r="J76" s="759">
        <v>157</v>
      </c>
      <c r="K76" s="759">
        <v>144</v>
      </c>
      <c r="L76" s="760">
        <f t="shared" si="2"/>
        <v>940</v>
      </c>
      <c r="M76" s="761"/>
    </row>
    <row r="77" spans="1:17" x14ac:dyDescent="0.25">
      <c r="A77" s="1111"/>
      <c r="B77" s="2"/>
      <c r="C77" s="2"/>
      <c r="D77" s="70" t="s">
        <v>284</v>
      </c>
      <c r="E77" s="70" t="s">
        <v>280</v>
      </c>
      <c r="F77" s="759">
        <v>192</v>
      </c>
      <c r="G77" s="759">
        <v>145</v>
      </c>
      <c r="H77" s="759">
        <v>144</v>
      </c>
      <c r="I77" s="759">
        <v>158</v>
      </c>
      <c r="J77" s="759">
        <v>157</v>
      </c>
      <c r="K77" s="759">
        <v>144</v>
      </c>
      <c r="L77" s="760">
        <f t="shared" si="2"/>
        <v>940</v>
      </c>
      <c r="M77" s="761"/>
      <c r="P77" s="73"/>
      <c r="Q77" s="70"/>
    </row>
    <row r="78" spans="1:17" x14ac:dyDescent="0.25">
      <c r="A78" s="1111"/>
      <c r="B78" s="2">
        <v>20</v>
      </c>
      <c r="C78" s="2" t="s">
        <v>24</v>
      </c>
      <c r="D78" s="70" t="s">
        <v>294</v>
      </c>
      <c r="E78" s="70" t="s">
        <v>290</v>
      </c>
      <c r="F78" s="759">
        <v>135</v>
      </c>
      <c r="G78" s="759">
        <v>150</v>
      </c>
      <c r="H78" s="759">
        <v>123</v>
      </c>
      <c r="I78" s="759">
        <v>171</v>
      </c>
      <c r="J78" s="759">
        <v>181</v>
      </c>
      <c r="K78" s="759">
        <v>178</v>
      </c>
      <c r="L78" s="760">
        <f t="shared" si="2"/>
        <v>938</v>
      </c>
      <c r="M78" s="761"/>
      <c r="O78" s="70"/>
    </row>
    <row r="79" spans="1:17" x14ac:dyDescent="0.25">
      <c r="A79" s="1111"/>
      <c r="B79" s="2"/>
      <c r="C79" s="2"/>
      <c r="D79" s="70" t="s">
        <v>292</v>
      </c>
      <c r="E79" s="70" t="s">
        <v>288</v>
      </c>
      <c r="F79" s="759">
        <v>135</v>
      </c>
      <c r="G79" s="759">
        <v>150</v>
      </c>
      <c r="H79" s="759">
        <v>123</v>
      </c>
      <c r="I79" s="759">
        <v>171</v>
      </c>
      <c r="J79" s="759">
        <v>181</v>
      </c>
      <c r="K79" s="759">
        <v>178</v>
      </c>
      <c r="L79" s="760">
        <f t="shared" si="2"/>
        <v>938</v>
      </c>
      <c r="M79" s="761"/>
    </row>
    <row r="80" spans="1:17" x14ac:dyDescent="0.25">
      <c r="A80" s="1111"/>
      <c r="B80" s="2"/>
      <c r="C80" s="2"/>
      <c r="D80" s="79" t="s">
        <v>436</v>
      </c>
      <c r="E80" s="79" t="s">
        <v>437</v>
      </c>
      <c r="F80" s="759">
        <v>135</v>
      </c>
      <c r="G80" s="759">
        <v>150</v>
      </c>
      <c r="H80" s="759">
        <v>123</v>
      </c>
      <c r="I80" s="759">
        <v>171</v>
      </c>
      <c r="J80" s="759">
        <v>181</v>
      </c>
      <c r="K80" s="759">
        <v>178</v>
      </c>
      <c r="L80" s="760">
        <f t="shared" si="2"/>
        <v>938</v>
      </c>
      <c r="M80" s="761"/>
    </row>
    <row r="81" spans="1:17" x14ac:dyDescent="0.25">
      <c r="A81" s="1111"/>
      <c r="B81" s="2"/>
      <c r="C81" s="2"/>
      <c r="D81" s="79" t="s">
        <v>430</v>
      </c>
      <c r="E81" s="79" t="s">
        <v>431</v>
      </c>
      <c r="F81" s="759">
        <v>135</v>
      </c>
      <c r="G81" s="759">
        <v>150</v>
      </c>
      <c r="H81" s="759">
        <v>123</v>
      </c>
      <c r="I81" s="759">
        <v>171</v>
      </c>
      <c r="J81" s="759">
        <v>181</v>
      </c>
      <c r="K81" s="759">
        <v>178</v>
      </c>
      <c r="L81" s="760">
        <f t="shared" si="2"/>
        <v>938</v>
      </c>
      <c r="M81" s="761"/>
    </row>
    <row r="82" spans="1:17" x14ac:dyDescent="0.25">
      <c r="A82" s="1111"/>
      <c r="B82" s="2">
        <v>21</v>
      </c>
      <c r="C82" s="2" t="s">
        <v>536</v>
      </c>
      <c r="D82" s="79" t="s">
        <v>455</v>
      </c>
      <c r="E82" s="79" t="s">
        <v>454</v>
      </c>
      <c r="F82" s="759">
        <v>164</v>
      </c>
      <c r="G82" s="759">
        <v>167</v>
      </c>
      <c r="H82" s="759">
        <v>164</v>
      </c>
      <c r="I82" s="759">
        <v>135</v>
      </c>
      <c r="J82" s="759">
        <v>125</v>
      </c>
      <c r="K82" s="759">
        <v>156</v>
      </c>
      <c r="L82" s="760">
        <f t="shared" si="2"/>
        <v>911</v>
      </c>
      <c r="M82" s="761"/>
      <c r="P82" s="70"/>
      <c r="Q82" s="70"/>
    </row>
    <row r="83" spans="1:17" x14ac:dyDescent="0.25">
      <c r="A83" s="1111"/>
      <c r="B83" s="2"/>
      <c r="C83" s="2"/>
      <c r="D83" s="70" t="s">
        <v>286</v>
      </c>
      <c r="E83" s="70" t="s">
        <v>282</v>
      </c>
      <c r="F83" s="759">
        <v>164</v>
      </c>
      <c r="G83" s="759">
        <v>167</v>
      </c>
      <c r="H83" s="759">
        <v>164</v>
      </c>
      <c r="I83" s="759">
        <v>135</v>
      </c>
      <c r="J83" s="759">
        <v>125</v>
      </c>
      <c r="K83" s="759">
        <v>156</v>
      </c>
      <c r="L83" s="760">
        <f t="shared" si="2"/>
        <v>911</v>
      </c>
      <c r="M83" s="761"/>
    </row>
    <row r="84" spans="1:17" x14ac:dyDescent="0.25">
      <c r="A84" s="1111"/>
      <c r="B84" s="2"/>
      <c r="C84" s="2"/>
      <c r="D84" s="79" t="s">
        <v>456</v>
      </c>
      <c r="E84" s="79" t="s">
        <v>457</v>
      </c>
      <c r="F84" s="759">
        <v>164</v>
      </c>
      <c r="G84" s="759">
        <v>167</v>
      </c>
      <c r="H84" s="759">
        <v>164</v>
      </c>
      <c r="I84" s="759">
        <v>135</v>
      </c>
      <c r="J84" s="759">
        <v>125</v>
      </c>
      <c r="K84" s="759">
        <v>156</v>
      </c>
      <c r="L84" s="760">
        <f t="shared" si="2"/>
        <v>911</v>
      </c>
      <c r="M84" s="761"/>
    </row>
    <row r="85" spans="1:17" x14ac:dyDescent="0.25">
      <c r="A85" s="1111"/>
      <c r="B85" s="2"/>
      <c r="C85" s="2"/>
      <c r="D85" s="70" t="s">
        <v>283</v>
      </c>
      <c r="E85" s="70" t="s">
        <v>279</v>
      </c>
      <c r="F85" s="759">
        <v>164</v>
      </c>
      <c r="G85" s="759">
        <v>167</v>
      </c>
      <c r="H85" s="759">
        <v>164</v>
      </c>
      <c r="I85" s="759">
        <v>135</v>
      </c>
      <c r="J85" s="759">
        <v>125</v>
      </c>
      <c r="K85" s="759">
        <v>156</v>
      </c>
      <c r="L85" s="760">
        <f t="shared" si="2"/>
        <v>911</v>
      </c>
      <c r="M85" s="761"/>
    </row>
    <row r="86" spans="1:17" x14ac:dyDescent="0.25">
      <c r="A86" s="1111"/>
      <c r="B86" s="2">
        <v>22</v>
      </c>
      <c r="C86" s="2" t="s">
        <v>26</v>
      </c>
      <c r="D86" s="79" t="s">
        <v>403</v>
      </c>
      <c r="E86" s="79" t="s">
        <v>404</v>
      </c>
      <c r="F86" s="759">
        <v>162</v>
      </c>
      <c r="G86" s="759">
        <v>140</v>
      </c>
      <c r="H86" s="759">
        <v>169</v>
      </c>
      <c r="I86" s="759">
        <v>163</v>
      </c>
      <c r="J86" s="759">
        <v>127</v>
      </c>
      <c r="K86" s="759">
        <v>147</v>
      </c>
      <c r="L86" s="760">
        <f t="shared" si="2"/>
        <v>908</v>
      </c>
      <c r="M86" s="761"/>
    </row>
    <row r="87" spans="1:17" x14ac:dyDescent="0.25">
      <c r="A87" s="1111"/>
      <c r="B87" s="2"/>
      <c r="C87" s="2"/>
      <c r="D87" s="79" t="s">
        <v>401</v>
      </c>
      <c r="E87" s="79" t="s">
        <v>402</v>
      </c>
      <c r="F87" s="759">
        <v>162</v>
      </c>
      <c r="G87" s="759">
        <v>140</v>
      </c>
      <c r="H87" s="759">
        <v>169</v>
      </c>
      <c r="I87" s="759">
        <v>163</v>
      </c>
      <c r="J87" s="759">
        <v>127</v>
      </c>
      <c r="K87" s="759">
        <v>147</v>
      </c>
      <c r="L87" s="760">
        <f t="shared" si="2"/>
        <v>908</v>
      </c>
      <c r="M87" s="761"/>
    </row>
    <row r="88" spans="1:17" x14ac:dyDescent="0.25">
      <c r="A88" s="1111"/>
      <c r="B88" s="2"/>
      <c r="C88" s="2"/>
      <c r="D88" s="71" t="s">
        <v>266</v>
      </c>
      <c r="E88" s="578" t="s">
        <v>270</v>
      </c>
      <c r="F88" s="759">
        <v>162</v>
      </c>
      <c r="G88" s="759">
        <v>140</v>
      </c>
      <c r="H88" s="759">
        <v>169</v>
      </c>
      <c r="I88" s="759">
        <v>163</v>
      </c>
      <c r="J88" s="759">
        <v>127</v>
      </c>
      <c r="K88" s="759">
        <v>147</v>
      </c>
      <c r="L88" s="760">
        <f t="shared" si="2"/>
        <v>908</v>
      </c>
      <c r="M88" s="761"/>
    </row>
    <row r="89" spans="1:17" x14ac:dyDescent="0.25">
      <c r="A89" s="1111"/>
      <c r="B89" s="2"/>
      <c r="C89" s="2"/>
      <c r="D89" s="71" t="s">
        <v>264</v>
      </c>
      <c r="E89" s="578" t="s">
        <v>268</v>
      </c>
      <c r="F89" s="759">
        <v>162</v>
      </c>
      <c r="G89" s="759">
        <v>140</v>
      </c>
      <c r="H89" s="759">
        <v>169</v>
      </c>
      <c r="I89" s="759">
        <v>163</v>
      </c>
      <c r="J89" s="759">
        <v>127</v>
      </c>
      <c r="K89" s="759">
        <v>147</v>
      </c>
      <c r="L89" s="760">
        <f t="shared" si="2"/>
        <v>908</v>
      </c>
      <c r="M89" s="761"/>
    </row>
    <row r="90" spans="1:17" x14ac:dyDescent="0.25">
      <c r="A90" s="1111"/>
      <c r="B90" s="2">
        <v>23</v>
      </c>
      <c r="C90" s="2" t="s">
        <v>223</v>
      </c>
      <c r="D90" s="70" t="s">
        <v>297</v>
      </c>
      <c r="E90" s="70" t="s">
        <v>301</v>
      </c>
      <c r="F90" s="759">
        <v>153</v>
      </c>
      <c r="G90" s="759">
        <v>186</v>
      </c>
      <c r="H90" s="759">
        <v>147</v>
      </c>
      <c r="I90" s="759">
        <v>148</v>
      </c>
      <c r="J90" s="759">
        <v>147</v>
      </c>
      <c r="K90" s="759">
        <v>127</v>
      </c>
      <c r="L90" s="760">
        <f t="shared" si="2"/>
        <v>908</v>
      </c>
      <c r="M90" s="761"/>
    </row>
    <row r="91" spans="1:17" x14ac:dyDescent="0.25">
      <c r="A91" s="1111"/>
      <c r="B91" s="2"/>
      <c r="C91" s="2"/>
      <c r="D91" s="70" t="s">
        <v>299</v>
      </c>
      <c r="E91" s="70" t="s">
        <v>303</v>
      </c>
      <c r="F91" s="759">
        <v>153</v>
      </c>
      <c r="G91" s="759">
        <v>186</v>
      </c>
      <c r="H91" s="759">
        <v>147</v>
      </c>
      <c r="I91" s="759">
        <v>148</v>
      </c>
      <c r="J91" s="759">
        <v>147</v>
      </c>
      <c r="K91" s="759">
        <v>127</v>
      </c>
      <c r="L91" s="760">
        <f t="shared" si="2"/>
        <v>908</v>
      </c>
      <c r="M91" s="761"/>
    </row>
    <row r="92" spans="1:17" x14ac:dyDescent="0.25">
      <c r="A92" s="1111"/>
      <c r="B92" s="2"/>
      <c r="C92" s="2"/>
      <c r="D92" s="79" t="s">
        <v>424</v>
      </c>
      <c r="E92" s="79" t="s">
        <v>425</v>
      </c>
      <c r="F92" s="759">
        <v>153</v>
      </c>
      <c r="G92" s="759">
        <v>186</v>
      </c>
      <c r="H92" s="759">
        <v>147</v>
      </c>
      <c r="I92" s="759">
        <v>148</v>
      </c>
      <c r="J92" s="759">
        <v>147</v>
      </c>
      <c r="K92" s="759">
        <v>127</v>
      </c>
      <c r="L92" s="760">
        <f t="shared" si="2"/>
        <v>908</v>
      </c>
      <c r="M92" s="761"/>
    </row>
    <row r="93" spans="1:17" x14ac:dyDescent="0.25">
      <c r="A93" s="1111"/>
      <c r="B93" s="2"/>
      <c r="C93" s="2"/>
      <c r="D93" s="79" t="s">
        <v>458</v>
      </c>
      <c r="E93" s="79" t="s">
        <v>427</v>
      </c>
      <c r="F93" s="759">
        <v>153</v>
      </c>
      <c r="G93" s="759">
        <v>186</v>
      </c>
      <c r="H93" s="759">
        <v>147</v>
      </c>
      <c r="I93" s="759">
        <v>148</v>
      </c>
      <c r="J93" s="759">
        <v>147</v>
      </c>
      <c r="K93" s="759">
        <v>127</v>
      </c>
      <c r="L93" s="760">
        <f t="shared" si="2"/>
        <v>908</v>
      </c>
      <c r="M93" s="761"/>
    </row>
    <row r="94" spans="1:17" x14ac:dyDescent="0.25">
      <c r="A94" s="1111"/>
      <c r="B94" s="2">
        <v>24</v>
      </c>
      <c r="C94" s="2" t="s">
        <v>212</v>
      </c>
      <c r="D94" s="79" t="s">
        <v>395</v>
      </c>
      <c r="E94" s="79" t="s">
        <v>396</v>
      </c>
      <c r="F94" s="759">
        <v>132</v>
      </c>
      <c r="G94" s="759">
        <v>107</v>
      </c>
      <c r="H94" s="759">
        <v>144</v>
      </c>
      <c r="I94" s="759">
        <v>133</v>
      </c>
      <c r="J94" s="759">
        <v>174</v>
      </c>
      <c r="K94" s="759">
        <v>172</v>
      </c>
      <c r="L94" s="760">
        <f t="shared" si="2"/>
        <v>862</v>
      </c>
      <c r="M94" s="761"/>
    </row>
    <row r="95" spans="1:17" x14ac:dyDescent="0.25">
      <c r="A95" s="758"/>
      <c r="B95" s="2"/>
      <c r="C95" s="2"/>
      <c r="D95" s="79" t="s">
        <v>405</v>
      </c>
      <c r="E95" s="79" t="s">
        <v>406</v>
      </c>
      <c r="F95" s="759">
        <v>132</v>
      </c>
      <c r="G95" s="759">
        <v>107</v>
      </c>
      <c r="H95" s="759">
        <v>144</v>
      </c>
      <c r="I95" s="759">
        <v>133</v>
      </c>
      <c r="J95" s="759">
        <v>174</v>
      </c>
      <c r="K95" s="759">
        <v>172</v>
      </c>
      <c r="L95" s="760">
        <f t="shared" si="2"/>
        <v>862</v>
      </c>
      <c r="M95" s="761"/>
    </row>
    <row r="96" spans="1:17" x14ac:dyDescent="0.25">
      <c r="A96" s="758"/>
      <c r="B96" s="2"/>
      <c r="C96" s="2"/>
      <c r="D96" s="73" t="s">
        <v>234</v>
      </c>
      <c r="E96" s="70" t="s">
        <v>235</v>
      </c>
      <c r="F96" s="759">
        <v>132</v>
      </c>
      <c r="G96" s="759">
        <v>107</v>
      </c>
      <c r="H96" s="759">
        <v>144</v>
      </c>
      <c r="I96" s="759">
        <v>133</v>
      </c>
      <c r="J96" s="759">
        <v>174</v>
      </c>
      <c r="K96" s="759">
        <v>172</v>
      </c>
      <c r="L96" s="760">
        <f t="shared" si="2"/>
        <v>862</v>
      </c>
      <c r="M96" s="761"/>
    </row>
    <row r="97" spans="1:19" s="4" customFormat="1" x14ac:dyDescent="0.25">
      <c r="A97" s="762"/>
      <c r="B97" s="2"/>
      <c r="C97" s="2"/>
      <c r="D97" s="70" t="s">
        <v>237</v>
      </c>
      <c r="E97" s="70" t="s">
        <v>236</v>
      </c>
      <c r="F97" s="759">
        <v>132</v>
      </c>
      <c r="G97" s="759">
        <v>107</v>
      </c>
      <c r="H97" s="759">
        <v>144</v>
      </c>
      <c r="I97" s="759">
        <v>133</v>
      </c>
      <c r="J97" s="759">
        <v>174</v>
      </c>
      <c r="K97" s="759">
        <v>172</v>
      </c>
      <c r="L97" s="760">
        <f t="shared" si="2"/>
        <v>862</v>
      </c>
      <c r="M97" s="761"/>
      <c r="N97" s="761"/>
      <c r="O97" s="6"/>
      <c r="P97" s="6"/>
      <c r="Q97" s="6"/>
      <c r="R97" s="6"/>
      <c r="S97" s="6"/>
    </row>
    <row r="98" spans="1:19" s="4" customFormat="1" x14ac:dyDescent="0.25">
      <c r="A98" s="762"/>
      <c r="B98" s="2">
        <v>25</v>
      </c>
      <c r="C98" s="2" t="s">
        <v>537</v>
      </c>
      <c r="D98" s="70" t="s">
        <v>300</v>
      </c>
      <c r="E98" s="70" t="s">
        <v>303</v>
      </c>
      <c r="F98" s="759">
        <v>157</v>
      </c>
      <c r="G98" s="759">
        <v>141</v>
      </c>
      <c r="H98" s="759">
        <v>117</v>
      </c>
      <c r="I98" s="759">
        <v>147</v>
      </c>
      <c r="J98" s="759">
        <v>129</v>
      </c>
      <c r="K98" s="759">
        <v>148</v>
      </c>
      <c r="L98" s="760">
        <f t="shared" ref="L98:L105" si="3">SUM(F98:K98)</f>
        <v>839</v>
      </c>
      <c r="M98" s="761"/>
      <c r="N98" s="761"/>
      <c r="P98" s="6"/>
      <c r="Q98" s="6"/>
      <c r="R98" s="6"/>
      <c r="S98" s="6"/>
    </row>
    <row r="99" spans="1:19" s="4" customFormat="1" x14ac:dyDescent="0.25">
      <c r="A99" s="762"/>
      <c r="B99" s="2"/>
      <c r="C99" s="2"/>
      <c r="D99" s="70" t="s">
        <v>298</v>
      </c>
      <c r="E99" s="70" t="s">
        <v>302</v>
      </c>
      <c r="F99" s="759">
        <v>157</v>
      </c>
      <c r="G99" s="759">
        <v>141</v>
      </c>
      <c r="H99" s="759">
        <v>117</v>
      </c>
      <c r="I99" s="759">
        <v>147</v>
      </c>
      <c r="J99" s="759">
        <v>129</v>
      </c>
      <c r="K99" s="759">
        <v>148</v>
      </c>
      <c r="L99" s="760">
        <f t="shared" si="3"/>
        <v>839</v>
      </c>
      <c r="M99" s="761"/>
      <c r="N99" s="761"/>
      <c r="P99" s="6"/>
      <c r="Q99" s="6"/>
      <c r="R99" s="6"/>
      <c r="S99" s="6"/>
    </row>
    <row r="100" spans="1:19" s="4" customFormat="1" x14ac:dyDescent="0.25">
      <c r="A100" s="762"/>
      <c r="B100" s="2"/>
      <c r="C100" s="2"/>
      <c r="D100" s="79" t="s">
        <v>447</v>
      </c>
      <c r="E100" s="79" t="s">
        <v>257</v>
      </c>
      <c r="F100" s="759">
        <v>157</v>
      </c>
      <c r="G100" s="759">
        <v>141</v>
      </c>
      <c r="H100" s="759">
        <v>117</v>
      </c>
      <c r="I100" s="759">
        <v>147</v>
      </c>
      <c r="J100" s="759">
        <v>129</v>
      </c>
      <c r="K100" s="759">
        <v>148</v>
      </c>
      <c r="L100" s="760">
        <f t="shared" si="3"/>
        <v>839</v>
      </c>
      <c r="M100" s="761"/>
      <c r="N100" s="761"/>
      <c r="P100" s="6"/>
      <c r="Q100" s="6"/>
      <c r="R100" s="6"/>
      <c r="S100" s="6"/>
    </row>
    <row r="101" spans="1:19" s="4" customFormat="1" x14ac:dyDescent="0.25">
      <c r="A101" s="762"/>
      <c r="B101" s="2"/>
      <c r="C101" s="2"/>
      <c r="D101" s="79" t="s">
        <v>444</v>
      </c>
      <c r="E101" s="79" t="s">
        <v>445</v>
      </c>
      <c r="F101" s="759">
        <v>157</v>
      </c>
      <c r="G101" s="759">
        <v>141</v>
      </c>
      <c r="H101" s="759">
        <v>117</v>
      </c>
      <c r="I101" s="759">
        <v>147</v>
      </c>
      <c r="J101" s="759">
        <v>129</v>
      </c>
      <c r="K101" s="759">
        <v>148</v>
      </c>
      <c r="L101" s="760">
        <f t="shared" si="3"/>
        <v>839</v>
      </c>
      <c r="M101" s="761"/>
      <c r="N101" s="761"/>
      <c r="P101" s="6"/>
      <c r="Q101" s="6"/>
      <c r="R101" s="6"/>
      <c r="S101" s="6"/>
    </row>
    <row r="102" spans="1:19" s="4" customFormat="1" x14ac:dyDescent="0.25">
      <c r="A102" s="762"/>
      <c r="B102" s="2">
        <v>26</v>
      </c>
      <c r="C102" s="2" t="s">
        <v>538</v>
      </c>
      <c r="D102" s="70" t="s">
        <v>325</v>
      </c>
      <c r="E102" s="70" t="s">
        <v>320</v>
      </c>
      <c r="F102" s="759">
        <v>131</v>
      </c>
      <c r="G102" s="759">
        <v>164</v>
      </c>
      <c r="H102" s="759">
        <v>139</v>
      </c>
      <c r="I102" s="759">
        <v>116</v>
      </c>
      <c r="J102" s="759">
        <v>158</v>
      </c>
      <c r="K102" s="759">
        <v>125</v>
      </c>
      <c r="L102" s="760">
        <f t="shared" si="3"/>
        <v>833</v>
      </c>
      <c r="M102" s="761"/>
      <c r="N102" s="761"/>
      <c r="P102" s="6"/>
      <c r="Q102" s="6"/>
      <c r="R102" s="6"/>
      <c r="S102" s="6"/>
    </row>
    <row r="103" spans="1:19" s="4" customFormat="1" x14ac:dyDescent="0.25">
      <c r="A103" s="762"/>
      <c r="B103" s="2"/>
      <c r="C103" s="2"/>
      <c r="D103" s="70" t="s">
        <v>324</v>
      </c>
      <c r="E103" s="70" t="s">
        <v>319</v>
      </c>
      <c r="F103" s="759">
        <v>131</v>
      </c>
      <c r="G103" s="759">
        <v>164</v>
      </c>
      <c r="H103" s="759">
        <v>139</v>
      </c>
      <c r="I103" s="759">
        <v>116</v>
      </c>
      <c r="J103" s="759">
        <v>158</v>
      </c>
      <c r="K103" s="759">
        <v>125</v>
      </c>
      <c r="L103" s="760">
        <f t="shared" si="3"/>
        <v>833</v>
      </c>
      <c r="M103" s="761"/>
      <c r="N103" s="761"/>
      <c r="P103" s="6"/>
      <c r="Q103" s="6"/>
      <c r="R103" s="6"/>
      <c r="S103" s="6"/>
    </row>
    <row r="104" spans="1:19" s="4" customFormat="1" x14ac:dyDescent="0.25">
      <c r="A104" s="762"/>
      <c r="B104" s="2"/>
      <c r="C104" s="2"/>
      <c r="D104" s="79" t="s">
        <v>442</v>
      </c>
      <c r="E104" s="79" t="s">
        <v>443</v>
      </c>
      <c r="F104" s="759">
        <v>131</v>
      </c>
      <c r="G104" s="759">
        <v>164</v>
      </c>
      <c r="H104" s="759">
        <v>139</v>
      </c>
      <c r="I104" s="759">
        <v>116</v>
      </c>
      <c r="J104" s="759">
        <v>158</v>
      </c>
      <c r="K104" s="759">
        <v>125</v>
      </c>
      <c r="L104" s="760">
        <f t="shared" si="3"/>
        <v>833</v>
      </c>
      <c r="M104" s="761"/>
      <c r="N104" s="761"/>
      <c r="P104" s="6"/>
      <c r="Q104" s="6"/>
      <c r="R104" s="6"/>
      <c r="S104" s="6"/>
    </row>
    <row r="105" spans="1:19" s="4" customFormat="1" x14ac:dyDescent="0.25">
      <c r="A105" s="762"/>
      <c r="B105" s="2"/>
      <c r="C105" s="2"/>
      <c r="D105" s="79" t="s">
        <v>452</v>
      </c>
      <c r="E105" s="79" t="s">
        <v>451</v>
      </c>
      <c r="F105" s="759">
        <v>131</v>
      </c>
      <c r="G105" s="759">
        <v>164</v>
      </c>
      <c r="H105" s="759">
        <v>139</v>
      </c>
      <c r="I105" s="759">
        <v>116</v>
      </c>
      <c r="J105" s="759">
        <v>158</v>
      </c>
      <c r="K105" s="759">
        <v>125</v>
      </c>
      <c r="L105" s="760">
        <f t="shared" si="3"/>
        <v>833</v>
      </c>
      <c r="M105" s="761"/>
      <c r="N105" s="761"/>
      <c r="P105" s="6"/>
      <c r="Q105" s="6"/>
      <c r="R105" s="6"/>
      <c r="S105" s="6"/>
    </row>
    <row r="106" spans="1:19" s="619" customFormat="1" ht="42" customHeight="1" x14ac:dyDescent="0.25">
      <c r="A106" s="1112" t="s">
        <v>157</v>
      </c>
      <c r="B106" s="1112"/>
      <c r="C106" s="1112"/>
      <c r="D106" s="747"/>
      <c r="E106" s="747"/>
      <c r="F106" s="766" t="s">
        <v>100</v>
      </c>
      <c r="G106" s="766" t="s">
        <v>101</v>
      </c>
      <c r="H106" s="766" t="s">
        <v>102</v>
      </c>
      <c r="I106" s="766" t="s">
        <v>103</v>
      </c>
      <c r="J106" s="766" t="s">
        <v>104</v>
      </c>
      <c r="K106" s="766" t="s">
        <v>105</v>
      </c>
      <c r="L106" s="766" t="s">
        <v>106</v>
      </c>
      <c r="M106" s="767" t="s">
        <v>107</v>
      </c>
      <c r="N106" s="761"/>
      <c r="P106" s="4"/>
      <c r="Q106" s="4"/>
      <c r="R106" s="6"/>
      <c r="S106" s="6"/>
    </row>
    <row r="107" spans="1:19" s="772" customFormat="1" ht="33" customHeight="1" x14ac:dyDescent="0.25">
      <c r="A107" s="768"/>
      <c r="B107" s="769">
        <v>1</v>
      </c>
      <c r="C107" s="769" t="str">
        <f>C2</f>
        <v>POLOGNE  2</v>
      </c>
      <c r="D107" s="769"/>
      <c r="E107" s="769"/>
      <c r="F107" s="770">
        <v>190</v>
      </c>
      <c r="G107" s="770">
        <v>164</v>
      </c>
      <c r="H107" s="770">
        <v>186</v>
      </c>
      <c r="I107" s="770">
        <v>196</v>
      </c>
      <c r="J107" s="770">
        <v>144</v>
      </c>
      <c r="K107" s="770">
        <v>160</v>
      </c>
      <c r="L107" s="770">
        <v>159</v>
      </c>
      <c r="M107" s="771">
        <f>'TEAM M'!P134</f>
        <v>3</v>
      </c>
      <c r="N107" s="761"/>
      <c r="P107" s="4"/>
      <c r="Q107" s="4"/>
      <c r="R107" s="4"/>
      <c r="S107" s="4"/>
    </row>
    <row r="108" spans="1:19" s="772" customFormat="1" ht="33" customHeight="1" x14ac:dyDescent="0.25">
      <c r="A108" s="768"/>
      <c r="B108" s="769">
        <v>2</v>
      </c>
      <c r="C108" s="769" t="str">
        <f>C6</f>
        <v>COREE  SUD</v>
      </c>
      <c r="D108" s="769"/>
      <c r="E108" s="769"/>
      <c r="F108" s="770">
        <v>239</v>
      </c>
      <c r="G108" s="770">
        <v>145</v>
      </c>
      <c r="H108" s="770">
        <v>225</v>
      </c>
      <c r="I108" s="770">
        <v>200</v>
      </c>
      <c r="J108" s="770">
        <v>216</v>
      </c>
      <c r="K108" s="770">
        <v>225</v>
      </c>
      <c r="L108" s="770">
        <v>162</v>
      </c>
      <c r="M108" s="771">
        <f>'TEAM M'!P98</f>
        <v>15</v>
      </c>
      <c r="N108" s="761"/>
      <c r="P108" s="4"/>
      <c r="Q108" s="4"/>
      <c r="R108" s="619"/>
      <c r="S108" s="619"/>
    </row>
    <row r="109" spans="1:19" s="772" customFormat="1" ht="33" customHeight="1" x14ac:dyDescent="0.25">
      <c r="A109" s="768"/>
      <c r="B109" s="769">
        <v>3</v>
      </c>
      <c r="C109" s="769" t="str">
        <f>C10</f>
        <v>UKRAINE  2</v>
      </c>
      <c r="D109" s="769"/>
      <c r="E109" s="769"/>
      <c r="F109" s="770">
        <v>202</v>
      </c>
      <c r="G109" s="770">
        <v>195</v>
      </c>
      <c r="H109" s="770">
        <v>178</v>
      </c>
      <c r="I109" s="770">
        <v>187</v>
      </c>
      <c r="J109" s="770">
        <v>192</v>
      </c>
      <c r="K109" s="770">
        <v>183</v>
      </c>
      <c r="L109" s="770">
        <v>177</v>
      </c>
      <c r="M109" s="771">
        <f>'TEAM M'!P108</f>
        <v>15</v>
      </c>
      <c r="N109" s="761"/>
      <c r="P109" s="4"/>
      <c r="Q109" s="4"/>
    </row>
    <row r="110" spans="1:19" s="772" customFormat="1" ht="33" customHeight="1" x14ac:dyDescent="0.25">
      <c r="A110" s="768"/>
      <c r="B110" s="769">
        <v>4</v>
      </c>
      <c r="C110" s="769" t="str">
        <f>C14</f>
        <v>COREE  SUD  2</v>
      </c>
      <c r="D110" s="769"/>
      <c r="E110" s="769"/>
      <c r="F110" s="770">
        <v>159</v>
      </c>
      <c r="G110" s="770">
        <v>194</v>
      </c>
      <c r="H110" s="770">
        <v>195</v>
      </c>
      <c r="I110" s="770">
        <v>213</v>
      </c>
      <c r="J110" s="770">
        <v>202</v>
      </c>
      <c r="K110" s="770">
        <v>235</v>
      </c>
      <c r="L110" s="770">
        <v>180</v>
      </c>
      <c r="M110" s="771">
        <f>'TEAM M'!P103</f>
        <v>15</v>
      </c>
      <c r="N110" s="761"/>
      <c r="P110" s="619"/>
      <c r="Q110" s="619"/>
    </row>
    <row r="111" spans="1:19" s="772" customFormat="1" ht="33" customHeight="1" x14ac:dyDescent="0.25">
      <c r="A111" s="768"/>
      <c r="B111" s="769">
        <v>5</v>
      </c>
      <c r="C111" s="769" t="str">
        <f>C18</f>
        <v>UKRAINE</v>
      </c>
      <c r="D111" s="769"/>
      <c r="E111" s="769"/>
      <c r="F111" s="770">
        <v>185</v>
      </c>
      <c r="G111" s="770">
        <v>182</v>
      </c>
      <c r="H111" s="770">
        <v>190</v>
      </c>
      <c r="I111" s="770">
        <v>213</v>
      </c>
      <c r="J111" s="770">
        <v>185</v>
      </c>
      <c r="K111" s="770">
        <v>211</v>
      </c>
      <c r="L111" s="770">
        <v>161</v>
      </c>
      <c r="M111" s="771">
        <f>'TEAM M'!P119</f>
        <v>9</v>
      </c>
      <c r="N111" s="761"/>
    </row>
    <row r="112" spans="1:19" s="772" customFormat="1" ht="33" customHeight="1" x14ac:dyDescent="0.25">
      <c r="A112" s="768"/>
      <c r="B112" s="769">
        <v>6</v>
      </c>
      <c r="C112" s="769" t="str">
        <f>C22</f>
        <v>TAÏWAN</v>
      </c>
      <c r="D112" s="769"/>
      <c r="E112" s="769"/>
      <c r="F112" s="770">
        <v>181</v>
      </c>
      <c r="G112" s="770">
        <v>246</v>
      </c>
      <c r="H112" s="770">
        <v>191</v>
      </c>
      <c r="I112" s="770">
        <v>200</v>
      </c>
      <c r="J112" s="770">
        <v>182</v>
      </c>
      <c r="K112" s="770">
        <v>214</v>
      </c>
      <c r="L112" s="770">
        <v>193</v>
      </c>
      <c r="M112" s="771">
        <f>'TEAM M'!P113</f>
        <v>12</v>
      </c>
      <c r="N112" s="761"/>
    </row>
    <row r="113" spans="1:19" s="772" customFormat="1" ht="33" customHeight="1" x14ac:dyDescent="0.25">
      <c r="A113" s="768"/>
      <c r="B113" s="769">
        <v>7</v>
      </c>
      <c r="C113" s="769" t="str">
        <f>C26</f>
        <v>ALLEMAGNE  2</v>
      </c>
      <c r="D113" s="769"/>
      <c r="E113" s="769"/>
      <c r="F113" s="770">
        <v>177</v>
      </c>
      <c r="G113" s="770">
        <v>211</v>
      </c>
      <c r="H113" s="770">
        <v>136</v>
      </c>
      <c r="I113" s="770">
        <v>154</v>
      </c>
      <c r="J113" s="770">
        <v>177</v>
      </c>
      <c r="K113" s="770">
        <v>198</v>
      </c>
      <c r="L113" s="770">
        <v>221</v>
      </c>
      <c r="M113" s="771">
        <f>'TEAM M'!P124</f>
        <v>9</v>
      </c>
      <c r="N113" s="761"/>
    </row>
    <row r="114" spans="1:19" s="772" customFormat="1" ht="33" customHeight="1" x14ac:dyDescent="0.25">
      <c r="A114" s="768"/>
      <c r="B114" s="769">
        <v>8</v>
      </c>
      <c r="C114" s="769" t="str">
        <f>C30</f>
        <v>ALLEMAGNE</v>
      </c>
      <c r="D114" s="769"/>
      <c r="E114" s="769"/>
      <c r="F114" s="770">
        <v>189</v>
      </c>
      <c r="G114" s="770">
        <v>143</v>
      </c>
      <c r="H114" s="770">
        <v>181</v>
      </c>
      <c r="I114" s="770">
        <v>200</v>
      </c>
      <c r="J114" s="770">
        <v>176</v>
      </c>
      <c r="K114" s="770">
        <v>188</v>
      </c>
      <c r="L114" s="770">
        <v>192</v>
      </c>
      <c r="M114" s="771">
        <f>'TEAM M'!P129</f>
        <v>6</v>
      </c>
      <c r="N114" s="761"/>
    </row>
    <row r="115" spans="1:19" ht="24.75" customHeight="1" x14ac:dyDescent="0.25">
      <c r="A115" s="773"/>
      <c r="B115" s="773"/>
      <c r="C115" s="773"/>
      <c r="D115" s="773"/>
      <c r="E115" s="773"/>
      <c r="F115" s="774"/>
      <c r="G115" s="774"/>
      <c r="H115" s="774"/>
      <c r="I115" s="774"/>
      <c r="J115" s="761"/>
      <c r="K115" s="761"/>
      <c r="L115" s="761"/>
      <c r="M115" s="761"/>
      <c r="N115" s="761"/>
      <c r="P115" s="772"/>
      <c r="Q115" s="772"/>
      <c r="R115" s="772"/>
      <c r="S115" s="772"/>
    </row>
    <row r="116" spans="1:19" x14ac:dyDescent="0.25">
      <c r="P116" s="772"/>
      <c r="Q116" s="772"/>
      <c r="R116" s="772"/>
      <c r="S116" s="772"/>
    </row>
    <row r="117" spans="1:19" x14ac:dyDescent="0.25">
      <c r="P117" s="772"/>
      <c r="Q117" s="772"/>
    </row>
    <row r="118" spans="1:19" x14ac:dyDescent="0.25">
      <c r="P118" s="772"/>
      <c r="Q118" s="772"/>
    </row>
  </sheetData>
  <sortState xmlns:xlrd2="http://schemas.microsoft.com/office/spreadsheetml/2017/richdata2" ref="C86:L93">
    <sortCondition descending="1" ref="L86:L93"/>
  </sortState>
  <mergeCells count="3">
    <mergeCell ref="A1:C1"/>
    <mergeCell ref="A2:A94"/>
    <mergeCell ref="A106:C106"/>
  </mergeCells>
  <phoneticPr fontId="111" type="noConversion"/>
  <conditionalFormatting sqref="F2:K105">
    <cfRule type="cellIs" dxfId="1237" priority="2" operator="greaterThanOrEqual">
      <formula>1</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FCAA6-93C7-4273-947E-F21ED26E887F}">
  <sheetPr>
    <tabColor theme="1"/>
  </sheetPr>
  <dimension ref="A1:L70"/>
  <sheetViews>
    <sheetView topLeftCell="A6" zoomScale="80" zoomScaleNormal="80" workbookViewId="0">
      <selection activeCell="C28" sqref="C28"/>
    </sheetView>
  </sheetViews>
  <sheetFormatPr baseColWidth="10" defaultRowHeight="31.5" x14ac:dyDescent="0.25"/>
  <cols>
    <col min="1" max="1" width="42.7109375" style="113" customWidth="1"/>
    <col min="2" max="3" width="13.7109375" customWidth="1"/>
    <col min="4" max="4" width="42.7109375" customWidth="1"/>
    <col min="5" max="5" width="12.7109375" customWidth="1"/>
  </cols>
  <sheetData>
    <row r="1" spans="1:12" x14ac:dyDescent="0.25">
      <c r="H1" s="111"/>
      <c r="I1" s="6"/>
      <c r="J1" s="6"/>
      <c r="K1" s="6"/>
      <c r="L1" s="6"/>
    </row>
    <row r="2" spans="1:12" ht="23.25" x14ac:dyDescent="0.25">
      <c r="A2" s="596" t="s">
        <v>362</v>
      </c>
      <c r="H2" s="111"/>
      <c r="I2" s="6"/>
      <c r="J2" s="6"/>
      <c r="K2" s="6"/>
      <c r="L2" s="6"/>
    </row>
    <row r="3" spans="1:12" ht="36" customHeight="1" x14ac:dyDescent="0.25">
      <c r="B3" s="111"/>
      <c r="C3" s="111"/>
      <c r="D3" s="113" t="s">
        <v>30</v>
      </c>
      <c r="H3" s="111"/>
      <c r="I3" s="6"/>
      <c r="J3" s="6"/>
      <c r="K3" s="6"/>
      <c r="L3" s="6"/>
    </row>
    <row r="4" spans="1:12" ht="36" customHeight="1" x14ac:dyDescent="0.25">
      <c r="A4" s="113" t="s">
        <v>31</v>
      </c>
      <c r="B4" s="111"/>
      <c r="C4" s="111"/>
      <c r="D4" s="113" t="s">
        <v>32</v>
      </c>
      <c r="H4" s="111"/>
      <c r="I4" s="6"/>
      <c r="J4" s="6"/>
      <c r="K4" s="6"/>
      <c r="L4" s="6"/>
    </row>
    <row r="5" spans="1:12" ht="36" customHeight="1" x14ac:dyDescent="0.25">
      <c r="A5" s="113" t="s">
        <v>33</v>
      </c>
      <c r="C5" s="111"/>
      <c r="D5" s="113" t="s">
        <v>34</v>
      </c>
      <c r="H5" s="111"/>
      <c r="I5" s="29"/>
      <c r="J5" s="29"/>
      <c r="K5" s="29"/>
      <c r="L5" s="29"/>
    </row>
    <row r="6" spans="1:12" ht="36" customHeight="1" x14ac:dyDescent="0.25">
      <c r="A6" s="113" t="s">
        <v>35</v>
      </c>
      <c r="C6" s="111"/>
      <c r="D6" s="113" t="s">
        <v>225</v>
      </c>
      <c r="H6" s="111"/>
      <c r="I6" s="6"/>
      <c r="J6" s="6"/>
      <c r="K6" s="6"/>
      <c r="L6" s="6"/>
    </row>
    <row r="7" spans="1:12" ht="36" customHeight="1" x14ac:dyDescent="0.25">
      <c r="A7" s="113" t="s">
        <v>37</v>
      </c>
      <c r="B7" s="111"/>
      <c r="D7" s="113" t="s">
        <v>36</v>
      </c>
    </row>
    <row r="8" spans="1:12" ht="36" customHeight="1" x14ac:dyDescent="0.25">
      <c r="A8" s="113" t="s">
        <v>86</v>
      </c>
      <c r="B8" s="111"/>
      <c r="D8" s="113" t="s">
        <v>38</v>
      </c>
      <c r="H8" s="12"/>
      <c r="I8" s="113"/>
    </row>
    <row r="9" spans="1:12" ht="36" customHeight="1" x14ac:dyDescent="0.25">
      <c r="A9" s="113" t="s">
        <v>39</v>
      </c>
      <c r="B9" s="111"/>
      <c r="D9" s="113" t="s">
        <v>40</v>
      </c>
      <c r="H9" s="12"/>
      <c r="I9" s="113"/>
    </row>
    <row r="10" spans="1:12" ht="36" customHeight="1" x14ac:dyDescent="0.25">
      <c r="A10" s="113" t="s">
        <v>41</v>
      </c>
      <c r="D10" s="113" t="s">
        <v>43</v>
      </c>
      <c r="H10" s="12"/>
      <c r="I10" s="113"/>
    </row>
    <row r="11" spans="1:12" ht="36" customHeight="1" x14ac:dyDescent="0.25">
      <c r="A11" s="113" t="s">
        <v>42</v>
      </c>
      <c r="B11" s="111"/>
      <c r="C11" s="12"/>
      <c r="D11" s="113" t="s">
        <v>45</v>
      </c>
      <c r="H11" s="111"/>
      <c r="I11" s="113"/>
    </row>
    <row r="12" spans="1:12" ht="36" customHeight="1" x14ac:dyDescent="0.25">
      <c r="A12" s="113" t="s">
        <v>44</v>
      </c>
      <c r="B12" s="111"/>
      <c r="C12" s="12"/>
      <c r="D12" s="113" t="s">
        <v>47</v>
      </c>
      <c r="H12" s="111"/>
      <c r="I12" s="113"/>
    </row>
    <row r="13" spans="1:12" ht="36" customHeight="1" x14ac:dyDescent="0.25">
      <c r="A13" s="113" t="s">
        <v>46</v>
      </c>
      <c r="B13" s="111"/>
      <c r="C13" s="12"/>
      <c r="D13" s="113" t="s">
        <v>49</v>
      </c>
      <c r="H13" s="111"/>
    </row>
    <row r="14" spans="1:12" ht="36" customHeight="1" x14ac:dyDescent="0.25">
      <c r="A14" s="113" t="s">
        <v>48</v>
      </c>
      <c r="B14" s="111"/>
      <c r="C14" s="111"/>
      <c r="D14" s="113" t="s">
        <v>224</v>
      </c>
      <c r="H14" s="111"/>
      <c r="I14" s="113"/>
    </row>
    <row r="15" spans="1:12" ht="36" customHeight="1" x14ac:dyDescent="0.25">
      <c r="A15" s="113" t="s">
        <v>50</v>
      </c>
      <c r="B15" s="111"/>
      <c r="D15" s="113" t="s">
        <v>51</v>
      </c>
      <c r="H15" s="111"/>
    </row>
    <row r="16" spans="1:12" ht="36" customHeight="1" x14ac:dyDescent="0.25">
      <c r="A16" s="113" t="s">
        <v>52</v>
      </c>
      <c r="B16" s="111"/>
      <c r="C16" s="111"/>
      <c r="D16" s="113" t="s">
        <v>53</v>
      </c>
      <c r="H16" s="111"/>
      <c r="I16" s="113"/>
    </row>
    <row r="17" spans="1:9" ht="36" customHeight="1" x14ac:dyDescent="0.25">
      <c r="A17" s="113" t="s">
        <v>54</v>
      </c>
      <c r="B17" s="111"/>
      <c r="C17" s="111"/>
      <c r="D17" s="113" t="s">
        <v>55</v>
      </c>
      <c r="H17" s="111"/>
      <c r="I17" s="113"/>
    </row>
    <row r="18" spans="1:9" ht="36" customHeight="1" x14ac:dyDescent="0.25">
      <c r="A18" s="113" t="s">
        <v>56</v>
      </c>
      <c r="B18" s="111"/>
      <c r="C18" s="111"/>
      <c r="D18" s="113" t="s">
        <v>57</v>
      </c>
      <c r="H18" s="111"/>
      <c r="I18" s="113"/>
    </row>
    <row r="19" spans="1:9" ht="36" customHeight="1" x14ac:dyDescent="0.25">
      <c r="A19" s="113" t="s">
        <v>58</v>
      </c>
      <c r="B19" s="111"/>
      <c r="D19" s="113" t="s">
        <v>59</v>
      </c>
      <c r="H19" s="111"/>
      <c r="I19" s="113"/>
    </row>
    <row r="20" spans="1:9" ht="36" customHeight="1" x14ac:dyDescent="0.25">
      <c r="A20" s="113" t="s">
        <v>60</v>
      </c>
      <c r="D20" s="113" t="s">
        <v>61</v>
      </c>
      <c r="H20" s="111"/>
      <c r="I20" s="113"/>
    </row>
    <row r="21" spans="1:9" ht="36" customHeight="1" x14ac:dyDescent="0.25">
      <c r="A21" s="113" t="s">
        <v>62</v>
      </c>
      <c r="B21" s="111"/>
      <c r="C21" s="111"/>
      <c r="D21" s="113" t="s">
        <v>28</v>
      </c>
      <c r="H21" s="111"/>
      <c r="I21" s="113"/>
    </row>
    <row r="22" spans="1:9" ht="36" customHeight="1" x14ac:dyDescent="0.25">
      <c r="A22" s="113" t="s">
        <v>63</v>
      </c>
      <c r="B22" s="111"/>
      <c r="D22" s="113" t="s">
        <v>345</v>
      </c>
      <c r="H22" s="111"/>
      <c r="I22" s="113"/>
    </row>
    <row r="23" spans="1:9" ht="36" customHeight="1" x14ac:dyDescent="0.25">
      <c r="A23" s="113" t="s">
        <v>64</v>
      </c>
      <c r="B23" s="111"/>
      <c r="D23" s="113" t="s">
        <v>346</v>
      </c>
      <c r="H23" s="111"/>
      <c r="I23" s="113"/>
    </row>
    <row r="24" spans="1:9" ht="36" customHeight="1" x14ac:dyDescent="0.25">
      <c r="A24" s="113" t="s">
        <v>65</v>
      </c>
      <c r="B24" s="111"/>
      <c r="C24" s="111"/>
      <c r="H24" s="111"/>
      <c r="I24" s="113"/>
    </row>
    <row r="25" spans="1:9" ht="36" customHeight="1" x14ac:dyDescent="0.25">
      <c r="A25" s="113" t="s">
        <v>66</v>
      </c>
      <c r="B25" s="111"/>
      <c r="C25" s="111"/>
      <c r="H25" s="111"/>
      <c r="I25" s="113"/>
    </row>
    <row r="26" spans="1:9" ht="36" customHeight="1" x14ac:dyDescent="0.25">
      <c r="A26" s="113" t="s">
        <v>67</v>
      </c>
      <c r="B26" s="111"/>
      <c r="C26" s="111"/>
      <c r="H26" s="111"/>
      <c r="I26" s="113"/>
    </row>
    <row r="27" spans="1:9" ht="36" customHeight="1" x14ac:dyDescent="0.25">
      <c r="A27" s="113" t="s">
        <v>68</v>
      </c>
      <c r="B27" s="111"/>
      <c r="H27" s="111"/>
    </row>
    <row r="28" spans="1:9" ht="36" customHeight="1" x14ac:dyDescent="0.25">
      <c r="A28" s="113" t="s">
        <v>69</v>
      </c>
      <c r="H28" s="111"/>
    </row>
    <row r="29" spans="1:9" ht="36" customHeight="1" x14ac:dyDescent="0.25">
      <c r="A29" s="113" t="s">
        <v>70</v>
      </c>
      <c r="B29" s="111"/>
      <c r="C29" s="111"/>
      <c r="H29" s="111"/>
    </row>
    <row r="30" spans="1:9" ht="36" customHeight="1" x14ac:dyDescent="0.25">
      <c r="A30" s="113" t="s">
        <v>71</v>
      </c>
      <c r="B30" s="12"/>
      <c r="C30" s="111"/>
      <c r="H30" s="111"/>
    </row>
    <row r="31" spans="1:9" ht="36" customHeight="1" x14ac:dyDescent="0.25">
      <c r="A31" s="113" t="s">
        <v>72</v>
      </c>
      <c r="C31" s="111"/>
      <c r="H31" s="111"/>
    </row>
    <row r="32" spans="1:9" ht="36" customHeight="1" x14ac:dyDescent="0.25">
      <c r="A32" s="113" t="s">
        <v>73</v>
      </c>
      <c r="C32" s="111"/>
      <c r="H32" s="111"/>
    </row>
    <row r="33" spans="1:8" ht="36" customHeight="1" x14ac:dyDescent="0.25">
      <c r="A33" s="113" t="s">
        <v>74</v>
      </c>
      <c r="B33" s="111"/>
      <c r="H33" s="111"/>
    </row>
    <row r="34" spans="1:8" ht="36" customHeight="1" x14ac:dyDescent="0.25">
      <c r="B34" s="12"/>
      <c r="C34" s="111"/>
      <c r="H34" s="111"/>
    </row>
    <row r="35" spans="1:8" ht="36" customHeight="1" x14ac:dyDescent="0.25">
      <c r="H35" s="111"/>
    </row>
    <row r="36" spans="1:8" ht="36" customHeight="1" x14ac:dyDescent="0.25">
      <c r="H36" s="111"/>
    </row>
    <row r="37" spans="1:8" ht="36" customHeight="1" x14ac:dyDescent="0.25">
      <c r="H37" s="111"/>
    </row>
    <row r="38" spans="1:8" ht="36" customHeight="1" x14ac:dyDescent="0.25">
      <c r="H38" s="111"/>
    </row>
    <row r="39" spans="1:8" ht="36" customHeight="1" x14ac:dyDescent="0.25">
      <c r="H39" s="111"/>
    </row>
    <row r="40" spans="1:8" ht="36" customHeight="1" x14ac:dyDescent="0.25"/>
    <row r="41" spans="1:8" ht="36" customHeight="1" x14ac:dyDescent="0.25"/>
    <row r="42" spans="1:8" ht="36" customHeight="1" x14ac:dyDescent="0.25"/>
    <row r="43" spans="1:8" ht="36" customHeight="1" x14ac:dyDescent="0.25"/>
    <row r="44" spans="1:8" ht="36" customHeight="1" x14ac:dyDescent="0.25"/>
    <row r="45" spans="1:8" ht="36" customHeight="1" x14ac:dyDescent="0.25"/>
    <row r="46" spans="1:8" ht="36" customHeight="1" x14ac:dyDescent="0.25"/>
    <row r="47" spans="1:8" ht="36" customHeight="1" x14ac:dyDescent="0.25"/>
    <row r="48" spans="1:8" ht="36" customHeight="1" x14ac:dyDescent="0.25"/>
    <row r="49" ht="36" customHeight="1" x14ac:dyDescent="0.25"/>
    <row r="50" ht="36" customHeight="1" x14ac:dyDescent="0.25"/>
    <row r="51" ht="36" customHeight="1" x14ac:dyDescent="0.25"/>
    <row r="52" ht="36" customHeight="1" x14ac:dyDescent="0.25"/>
    <row r="53" ht="36" customHeight="1" x14ac:dyDescent="0.25"/>
    <row r="54" ht="36" customHeight="1" x14ac:dyDescent="0.25"/>
    <row r="55" ht="36" customHeight="1" x14ac:dyDescent="0.25"/>
    <row r="56" ht="36" customHeight="1" x14ac:dyDescent="0.25"/>
    <row r="57" ht="36" customHeight="1" x14ac:dyDescent="0.25"/>
    <row r="58" ht="36" customHeight="1" x14ac:dyDescent="0.25"/>
    <row r="59" ht="36" customHeight="1" x14ac:dyDescent="0.25"/>
    <row r="60" ht="36" customHeight="1" x14ac:dyDescent="0.25"/>
    <row r="61" ht="36" customHeight="1" x14ac:dyDescent="0.25"/>
    <row r="62" ht="36" customHeight="1" x14ac:dyDescent="0.25"/>
    <row r="63" ht="36" customHeight="1" x14ac:dyDescent="0.25"/>
    <row r="64" ht="36" customHeight="1" x14ac:dyDescent="0.25"/>
    <row r="65" ht="36" customHeight="1" x14ac:dyDescent="0.25"/>
    <row r="66" ht="36" customHeight="1" x14ac:dyDescent="0.25"/>
    <row r="67" ht="36" customHeight="1" x14ac:dyDescent="0.25"/>
    <row r="68" ht="36" customHeight="1" x14ac:dyDescent="0.25"/>
    <row r="69" ht="36" customHeight="1" x14ac:dyDescent="0.25"/>
    <row r="70" ht="36" customHeight="1" x14ac:dyDescent="0.25"/>
  </sheetData>
  <hyperlinks>
    <hyperlink ref="A2" r:id="rId1" xr:uid="{41AB8DB4-DE17-4D56-946C-A90759EFDC12}"/>
  </hyperlinks>
  <pageMargins left="0.7" right="0.7" top="0.75" bottom="0.75" header="0.3" footer="0.3"/>
  <pageSetup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D316"/>
  <sheetViews>
    <sheetView zoomScale="80" zoomScaleNormal="80" workbookViewId="0">
      <selection activeCell="C2" sqref="C2:L86"/>
    </sheetView>
  </sheetViews>
  <sheetFormatPr baseColWidth="10" defaultColWidth="9.140625" defaultRowHeight="26.25" x14ac:dyDescent="0.25"/>
  <cols>
    <col min="1" max="1" width="22" style="69" customWidth="1"/>
    <col min="2" max="2" width="9.140625" style="69"/>
    <col min="3" max="3" width="25" style="69" customWidth="1"/>
    <col min="4" max="4" width="21.42578125" style="69" customWidth="1"/>
    <col min="5" max="5" width="27.140625" style="77" customWidth="1"/>
    <col min="6" max="11" width="11.7109375" style="71" customWidth="1"/>
    <col min="12" max="12" width="11.7109375" style="77" customWidth="1"/>
    <col min="13" max="13" width="11.7109375" style="69" customWidth="1"/>
    <col min="14" max="16384" width="9.140625" style="69"/>
  </cols>
  <sheetData>
    <row r="1" spans="1:14" ht="45" customHeight="1" x14ac:dyDescent="0.25">
      <c r="A1" s="1113" t="s">
        <v>0</v>
      </c>
      <c r="B1" s="1113"/>
      <c r="C1" s="1113"/>
      <c r="D1" s="1113"/>
      <c r="E1" s="1113"/>
      <c r="F1" s="191" t="s">
        <v>111</v>
      </c>
      <c r="G1" s="191" t="s">
        <v>112</v>
      </c>
      <c r="H1" s="191" t="s">
        <v>113</v>
      </c>
      <c r="I1" s="191" t="s">
        <v>114</v>
      </c>
      <c r="J1" s="191" t="s">
        <v>115</v>
      </c>
      <c r="K1" s="191" t="s">
        <v>116</v>
      </c>
      <c r="L1" s="67" t="s">
        <v>3</v>
      </c>
      <c r="M1" s="68"/>
    </row>
    <row r="2" spans="1:14" ht="32.25" customHeight="1" x14ac:dyDescent="0.25">
      <c r="A2" s="69">
        <v>1</v>
      </c>
      <c r="B2" s="592">
        <v>62</v>
      </c>
      <c r="C2" s="70" t="s">
        <v>98</v>
      </c>
      <c r="D2" s="71" t="s">
        <v>239</v>
      </c>
      <c r="E2" s="578" t="s">
        <v>243</v>
      </c>
      <c r="F2" s="444">
        <v>257</v>
      </c>
      <c r="G2" s="444">
        <v>236</v>
      </c>
      <c r="H2" s="444">
        <v>185</v>
      </c>
      <c r="I2" s="444">
        <v>200</v>
      </c>
      <c r="J2" s="444">
        <v>214</v>
      </c>
      <c r="K2" s="444">
        <v>268</v>
      </c>
      <c r="L2" s="72">
        <f>SUM(F2:K2)</f>
        <v>1360</v>
      </c>
      <c r="M2" s="68"/>
    </row>
    <row r="3" spans="1:14" ht="32.25" customHeight="1" x14ac:dyDescent="0.25">
      <c r="A3" s="69">
        <v>2</v>
      </c>
      <c r="B3" s="592">
        <v>72</v>
      </c>
      <c r="C3" s="70" t="s">
        <v>27</v>
      </c>
      <c r="D3" s="71" t="s">
        <v>161</v>
      </c>
      <c r="E3" s="578" t="s">
        <v>164</v>
      </c>
      <c r="F3" s="444">
        <v>203</v>
      </c>
      <c r="G3" s="444">
        <v>258</v>
      </c>
      <c r="H3" s="444">
        <v>267</v>
      </c>
      <c r="I3" s="444">
        <v>192</v>
      </c>
      <c r="J3" s="444">
        <v>203</v>
      </c>
      <c r="K3" s="444">
        <v>236</v>
      </c>
      <c r="L3" s="72">
        <f t="shared" ref="L3:L25" si="0">SUM(F3:K3)</f>
        <v>1359</v>
      </c>
      <c r="M3" s="68"/>
      <c r="N3"/>
    </row>
    <row r="4" spans="1:14" ht="32.25" customHeight="1" x14ac:dyDescent="0.25">
      <c r="A4" s="69">
        <v>3</v>
      </c>
      <c r="B4" s="592">
        <v>29</v>
      </c>
      <c r="C4" s="70" t="s">
        <v>198</v>
      </c>
      <c r="D4" s="73" t="s">
        <v>205</v>
      </c>
      <c r="E4" s="70" t="s">
        <v>202</v>
      </c>
      <c r="F4" s="444">
        <v>197</v>
      </c>
      <c r="G4" s="444">
        <v>248</v>
      </c>
      <c r="H4" s="444">
        <v>241</v>
      </c>
      <c r="I4" s="444">
        <v>199</v>
      </c>
      <c r="J4" s="444">
        <v>247</v>
      </c>
      <c r="K4" s="444">
        <v>178</v>
      </c>
      <c r="L4" s="72">
        <f t="shared" si="0"/>
        <v>1310</v>
      </c>
      <c r="M4" s="68"/>
    </row>
    <row r="5" spans="1:14" ht="32.25" customHeight="1" x14ac:dyDescent="0.25">
      <c r="A5" s="69">
        <v>4</v>
      </c>
      <c r="B5" s="592">
        <v>1</v>
      </c>
      <c r="C5" s="70" t="s">
        <v>23</v>
      </c>
      <c r="D5" s="71" t="s">
        <v>138</v>
      </c>
      <c r="E5" s="578" t="s">
        <v>140</v>
      </c>
      <c r="F5" s="444">
        <v>193</v>
      </c>
      <c r="G5" s="444">
        <v>246</v>
      </c>
      <c r="H5" s="444">
        <v>167</v>
      </c>
      <c r="I5" s="444">
        <v>246</v>
      </c>
      <c r="J5" s="444">
        <v>220</v>
      </c>
      <c r="K5" s="444">
        <v>223</v>
      </c>
      <c r="L5" s="72">
        <f t="shared" si="0"/>
        <v>1295</v>
      </c>
      <c r="M5" s="68"/>
    </row>
    <row r="6" spans="1:14" ht="32.25" customHeight="1" x14ac:dyDescent="0.25">
      <c r="A6" s="69">
        <v>5</v>
      </c>
      <c r="B6" s="592">
        <v>4</v>
      </c>
      <c r="C6" s="70" t="s">
        <v>23</v>
      </c>
      <c r="D6" s="71" t="s">
        <v>136</v>
      </c>
      <c r="E6" s="578" t="s">
        <v>141</v>
      </c>
      <c r="F6" s="444">
        <v>238</v>
      </c>
      <c r="G6" s="444">
        <v>192</v>
      </c>
      <c r="H6" s="444">
        <v>214</v>
      </c>
      <c r="I6" s="444">
        <v>215</v>
      </c>
      <c r="J6" s="444">
        <v>215</v>
      </c>
      <c r="K6" s="444">
        <v>202</v>
      </c>
      <c r="L6" s="72">
        <f t="shared" si="0"/>
        <v>1276</v>
      </c>
      <c r="M6" s="68"/>
    </row>
    <row r="7" spans="1:14" ht="32.25" customHeight="1" x14ac:dyDescent="0.25">
      <c r="A7" s="69">
        <v>6</v>
      </c>
      <c r="B7" s="592">
        <v>27</v>
      </c>
      <c r="C7" s="70" t="s">
        <v>99</v>
      </c>
      <c r="D7" s="71" t="s">
        <v>335</v>
      </c>
      <c r="E7" s="578" t="s">
        <v>331</v>
      </c>
      <c r="F7" s="444">
        <v>257</v>
      </c>
      <c r="G7" s="444">
        <v>180</v>
      </c>
      <c r="H7" s="444">
        <v>232</v>
      </c>
      <c r="I7" s="444">
        <v>225</v>
      </c>
      <c r="J7" s="444">
        <v>191</v>
      </c>
      <c r="K7" s="444">
        <v>184</v>
      </c>
      <c r="L7" s="72">
        <f t="shared" si="0"/>
        <v>1269</v>
      </c>
      <c r="M7" s="68"/>
    </row>
    <row r="8" spans="1:14" ht="32.25" customHeight="1" x14ac:dyDescent="0.25">
      <c r="A8" s="69">
        <v>7</v>
      </c>
      <c r="B8" s="592">
        <v>13</v>
      </c>
      <c r="C8" s="70" t="s">
        <v>29</v>
      </c>
      <c r="D8" s="71" t="s">
        <v>87</v>
      </c>
      <c r="E8" s="578" t="s">
        <v>77</v>
      </c>
      <c r="F8" s="444">
        <v>158</v>
      </c>
      <c r="G8" s="444">
        <v>178</v>
      </c>
      <c r="H8" s="444">
        <v>243</v>
      </c>
      <c r="I8" s="444">
        <v>256</v>
      </c>
      <c r="J8" s="444">
        <v>215</v>
      </c>
      <c r="K8" s="444">
        <v>205</v>
      </c>
      <c r="L8" s="72">
        <f t="shared" si="0"/>
        <v>1255</v>
      </c>
      <c r="M8" s="68"/>
    </row>
    <row r="9" spans="1:14" ht="32.25" customHeight="1" x14ac:dyDescent="0.25">
      <c r="A9" s="69">
        <v>8</v>
      </c>
      <c r="B9" s="592">
        <v>47</v>
      </c>
      <c r="C9" s="70" t="s">
        <v>97</v>
      </c>
      <c r="D9" s="70" t="s">
        <v>310</v>
      </c>
      <c r="E9" s="70" t="s">
        <v>306</v>
      </c>
      <c r="F9" s="444">
        <v>228</v>
      </c>
      <c r="G9" s="444">
        <v>184</v>
      </c>
      <c r="H9" s="444">
        <v>192</v>
      </c>
      <c r="I9" s="444">
        <v>214</v>
      </c>
      <c r="J9" s="444">
        <v>189</v>
      </c>
      <c r="K9" s="444">
        <v>231</v>
      </c>
      <c r="L9" s="72">
        <f t="shared" si="0"/>
        <v>1238</v>
      </c>
      <c r="M9" s="68"/>
    </row>
    <row r="10" spans="1:14" ht="32.25" customHeight="1" x14ac:dyDescent="0.25">
      <c r="A10" s="69">
        <v>9</v>
      </c>
      <c r="B10" s="592">
        <v>71</v>
      </c>
      <c r="C10" s="70" t="s">
        <v>27</v>
      </c>
      <c r="D10" s="71" t="s">
        <v>162</v>
      </c>
      <c r="E10" s="578" t="s">
        <v>165</v>
      </c>
      <c r="F10" s="444">
        <v>190</v>
      </c>
      <c r="G10" s="444">
        <v>202</v>
      </c>
      <c r="H10" s="444">
        <v>174</v>
      </c>
      <c r="I10" s="444">
        <v>200</v>
      </c>
      <c r="J10" s="444">
        <v>228</v>
      </c>
      <c r="K10" s="444">
        <v>222</v>
      </c>
      <c r="L10" s="72">
        <f t="shared" si="0"/>
        <v>1216</v>
      </c>
      <c r="M10" s="68"/>
    </row>
    <row r="11" spans="1:14" ht="32.25" customHeight="1" x14ac:dyDescent="0.25">
      <c r="A11" s="69">
        <v>10</v>
      </c>
      <c r="B11" s="592">
        <v>40</v>
      </c>
      <c r="C11" s="70" t="s">
        <v>75</v>
      </c>
      <c r="D11" s="71" t="s">
        <v>129</v>
      </c>
      <c r="E11" s="578" t="s">
        <v>130</v>
      </c>
      <c r="F11" s="444">
        <v>208</v>
      </c>
      <c r="G11" s="444">
        <v>211</v>
      </c>
      <c r="H11" s="444">
        <v>162</v>
      </c>
      <c r="I11" s="444">
        <v>243</v>
      </c>
      <c r="J11" s="444">
        <v>201</v>
      </c>
      <c r="K11" s="444">
        <v>186</v>
      </c>
      <c r="L11" s="72">
        <f t="shared" si="0"/>
        <v>1211</v>
      </c>
      <c r="M11" s="68"/>
    </row>
    <row r="12" spans="1:14" ht="32.25" customHeight="1" x14ac:dyDescent="0.25">
      <c r="A12" s="69">
        <v>11</v>
      </c>
      <c r="B12" s="592">
        <v>61</v>
      </c>
      <c r="C12" s="70" t="s">
        <v>98</v>
      </c>
      <c r="D12" s="71" t="s">
        <v>238</v>
      </c>
      <c r="E12" s="578" t="s">
        <v>242</v>
      </c>
      <c r="F12" s="444">
        <v>205</v>
      </c>
      <c r="G12" s="444">
        <v>178</v>
      </c>
      <c r="H12" s="444">
        <v>225</v>
      </c>
      <c r="I12" s="444">
        <v>171</v>
      </c>
      <c r="J12" s="444">
        <v>193</v>
      </c>
      <c r="K12" s="444">
        <v>224</v>
      </c>
      <c r="L12" s="72">
        <f t="shared" si="0"/>
        <v>1196</v>
      </c>
      <c r="M12" s="68"/>
    </row>
    <row r="13" spans="1:14" ht="32.25" customHeight="1" x14ac:dyDescent="0.25">
      <c r="A13" s="69">
        <v>12</v>
      </c>
      <c r="B13" s="592">
        <v>83</v>
      </c>
      <c r="C13" s="70" t="s">
        <v>22</v>
      </c>
      <c r="D13" s="73" t="s">
        <v>178</v>
      </c>
      <c r="E13" s="70" t="s">
        <v>347</v>
      </c>
      <c r="F13" s="444">
        <v>217</v>
      </c>
      <c r="G13" s="444">
        <v>150</v>
      </c>
      <c r="H13" s="444">
        <v>168</v>
      </c>
      <c r="I13" s="444">
        <v>226</v>
      </c>
      <c r="J13" s="444">
        <v>145</v>
      </c>
      <c r="K13" s="444">
        <v>289</v>
      </c>
      <c r="L13" s="72">
        <f t="shared" si="0"/>
        <v>1195</v>
      </c>
      <c r="M13" s="68"/>
    </row>
    <row r="14" spans="1:14" ht="32.25" customHeight="1" x14ac:dyDescent="0.25">
      <c r="A14" s="69">
        <v>13</v>
      </c>
      <c r="B14" s="592">
        <v>7</v>
      </c>
      <c r="C14" s="70" t="s">
        <v>171</v>
      </c>
      <c r="D14" s="70" t="s">
        <v>276</v>
      </c>
      <c r="E14" s="70" t="s">
        <v>273</v>
      </c>
      <c r="F14" s="444">
        <v>214</v>
      </c>
      <c r="G14" s="444">
        <v>184</v>
      </c>
      <c r="H14" s="444">
        <v>223</v>
      </c>
      <c r="I14" s="444">
        <v>206</v>
      </c>
      <c r="J14" s="444">
        <v>197</v>
      </c>
      <c r="K14" s="444">
        <v>170</v>
      </c>
      <c r="L14" s="72">
        <f t="shared" si="0"/>
        <v>1194</v>
      </c>
      <c r="M14" s="68"/>
    </row>
    <row r="15" spans="1:14" ht="32.25" customHeight="1" x14ac:dyDescent="0.25">
      <c r="A15" s="69">
        <v>14</v>
      </c>
      <c r="B15" s="592">
        <v>2</v>
      </c>
      <c r="C15" s="70" t="s">
        <v>23</v>
      </c>
      <c r="D15" s="71" t="s">
        <v>137</v>
      </c>
      <c r="E15" s="578" t="s">
        <v>139</v>
      </c>
      <c r="F15" s="444">
        <v>238</v>
      </c>
      <c r="G15" s="444">
        <v>233</v>
      </c>
      <c r="H15" s="444">
        <v>177</v>
      </c>
      <c r="I15" s="444">
        <v>192</v>
      </c>
      <c r="J15" s="444">
        <v>185</v>
      </c>
      <c r="K15" s="444">
        <v>164</v>
      </c>
      <c r="L15" s="72">
        <f t="shared" si="0"/>
        <v>1189</v>
      </c>
      <c r="M15" s="68"/>
    </row>
    <row r="16" spans="1:14" ht="32.25" customHeight="1" x14ac:dyDescent="0.25">
      <c r="A16" s="69">
        <v>15</v>
      </c>
      <c r="B16" s="592">
        <v>28</v>
      </c>
      <c r="C16" s="70" t="s">
        <v>99</v>
      </c>
      <c r="D16" s="71" t="s">
        <v>336</v>
      </c>
      <c r="E16" s="578" t="s">
        <v>332</v>
      </c>
      <c r="F16" s="444">
        <v>192</v>
      </c>
      <c r="G16" s="444">
        <v>202</v>
      </c>
      <c r="H16" s="444">
        <v>212</v>
      </c>
      <c r="I16" s="444">
        <v>207</v>
      </c>
      <c r="J16" s="444">
        <v>201</v>
      </c>
      <c r="K16" s="444">
        <v>171</v>
      </c>
      <c r="L16" s="72">
        <f t="shared" si="0"/>
        <v>1185</v>
      </c>
      <c r="M16" s="68"/>
    </row>
    <row r="17" spans="1:13" ht="32.25" customHeight="1" x14ac:dyDescent="0.25">
      <c r="A17" s="69">
        <v>16</v>
      </c>
      <c r="B17" s="592">
        <v>56</v>
      </c>
      <c r="C17" s="70" t="s">
        <v>108</v>
      </c>
      <c r="D17" s="71" t="s">
        <v>263</v>
      </c>
      <c r="E17" s="578" t="s">
        <v>259</v>
      </c>
      <c r="F17" s="444">
        <v>211</v>
      </c>
      <c r="G17" s="444">
        <v>177</v>
      </c>
      <c r="H17" s="444">
        <v>222</v>
      </c>
      <c r="I17" s="444">
        <v>167</v>
      </c>
      <c r="J17" s="444">
        <v>174</v>
      </c>
      <c r="K17" s="444">
        <v>219</v>
      </c>
      <c r="L17" s="72">
        <f t="shared" si="0"/>
        <v>1170</v>
      </c>
      <c r="M17" s="68"/>
    </row>
    <row r="18" spans="1:13" ht="32.25" customHeight="1" x14ac:dyDescent="0.25">
      <c r="A18" s="69">
        <v>17</v>
      </c>
      <c r="B18" s="592">
        <v>25</v>
      </c>
      <c r="C18" s="70" t="s">
        <v>99</v>
      </c>
      <c r="D18" s="71" t="s">
        <v>333</v>
      </c>
      <c r="E18" s="578" t="s">
        <v>330</v>
      </c>
      <c r="F18" s="444">
        <v>219</v>
      </c>
      <c r="G18" s="444">
        <v>176</v>
      </c>
      <c r="H18" s="444">
        <v>172</v>
      </c>
      <c r="I18" s="444">
        <v>195</v>
      </c>
      <c r="J18" s="444">
        <v>198</v>
      </c>
      <c r="K18" s="444">
        <v>205</v>
      </c>
      <c r="L18" s="72">
        <f t="shared" si="0"/>
        <v>1165</v>
      </c>
      <c r="M18" s="68"/>
    </row>
    <row r="19" spans="1:13" ht="32.25" customHeight="1" x14ac:dyDescent="0.25">
      <c r="A19" s="69">
        <v>18</v>
      </c>
      <c r="B19" s="592">
        <v>26</v>
      </c>
      <c r="C19" s="70" t="s">
        <v>99</v>
      </c>
      <c r="D19" s="71" t="s">
        <v>334</v>
      </c>
      <c r="E19" s="578" t="s">
        <v>315</v>
      </c>
      <c r="F19" s="444">
        <v>203</v>
      </c>
      <c r="G19" s="444">
        <v>194</v>
      </c>
      <c r="H19" s="444">
        <v>193</v>
      </c>
      <c r="I19" s="444">
        <v>203</v>
      </c>
      <c r="J19" s="444">
        <v>181</v>
      </c>
      <c r="K19" s="444">
        <v>183</v>
      </c>
      <c r="L19" s="72">
        <f t="shared" si="0"/>
        <v>1157</v>
      </c>
      <c r="M19" s="68"/>
    </row>
    <row r="20" spans="1:13" ht="32.25" customHeight="1" x14ac:dyDescent="0.25">
      <c r="A20" s="69">
        <v>19</v>
      </c>
      <c r="B20" s="592">
        <v>3</v>
      </c>
      <c r="C20" s="70" t="s">
        <v>23</v>
      </c>
      <c r="D20" s="71" t="s">
        <v>142</v>
      </c>
      <c r="E20" s="578" t="s">
        <v>143</v>
      </c>
      <c r="F20" s="444">
        <v>199</v>
      </c>
      <c r="G20" s="444">
        <v>178</v>
      </c>
      <c r="H20" s="444">
        <v>237</v>
      </c>
      <c r="I20" s="444">
        <v>210</v>
      </c>
      <c r="J20" s="444">
        <v>161</v>
      </c>
      <c r="K20" s="444">
        <v>167</v>
      </c>
      <c r="L20" s="72">
        <f t="shared" si="0"/>
        <v>1152</v>
      </c>
      <c r="M20" s="68"/>
    </row>
    <row r="21" spans="1:13" ht="32.25" customHeight="1" x14ac:dyDescent="0.25">
      <c r="A21" s="69">
        <v>20</v>
      </c>
      <c r="B21" s="592">
        <v>6</v>
      </c>
      <c r="C21" s="70" t="s">
        <v>171</v>
      </c>
      <c r="D21" s="70" t="s">
        <v>275</v>
      </c>
      <c r="E21" s="70" t="s">
        <v>273</v>
      </c>
      <c r="F21" s="444">
        <v>218</v>
      </c>
      <c r="G21" s="444">
        <v>180</v>
      </c>
      <c r="H21" s="444">
        <v>213</v>
      </c>
      <c r="I21" s="444">
        <v>200</v>
      </c>
      <c r="J21" s="444">
        <v>160</v>
      </c>
      <c r="K21" s="444">
        <v>178</v>
      </c>
      <c r="L21" s="72">
        <f t="shared" si="0"/>
        <v>1149</v>
      </c>
      <c r="M21" s="68"/>
    </row>
    <row r="22" spans="1:13" ht="32.25" customHeight="1" x14ac:dyDescent="0.25">
      <c r="A22" s="69">
        <v>21</v>
      </c>
      <c r="B22" s="592">
        <v>58</v>
      </c>
      <c r="C22" s="70" t="s">
        <v>26</v>
      </c>
      <c r="D22" s="71" t="s">
        <v>265</v>
      </c>
      <c r="E22" s="578" t="s">
        <v>269</v>
      </c>
      <c r="F22" s="444">
        <v>193</v>
      </c>
      <c r="G22" s="444">
        <v>232</v>
      </c>
      <c r="H22" s="444">
        <v>199</v>
      </c>
      <c r="I22" s="444">
        <v>156</v>
      </c>
      <c r="J22" s="444">
        <v>169</v>
      </c>
      <c r="K22" s="444">
        <v>188</v>
      </c>
      <c r="L22" s="72">
        <f t="shared" si="0"/>
        <v>1137</v>
      </c>
      <c r="M22" s="68"/>
    </row>
    <row r="23" spans="1:13" ht="32.25" customHeight="1" x14ac:dyDescent="0.25">
      <c r="A23" s="69">
        <v>22</v>
      </c>
      <c r="B23" s="592">
        <v>70</v>
      </c>
      <c r="C23" s="70" t="s">
        <v>27</v>
      </c>
      <c r="D23" s="71" t="s">
        <v>160</v>
      </c>
      <c r="E23" s="578" t="s">
        <v>163</v>
      </c>
      <c r="F23" s="444">
        <v>161</v>
      </c>
      <c r="G23" s="444">
        <v>200</v>
      </c>
      <c r="H23" s="444">
        <v>183</v>
      </c>
      <c r="I23" s="444">
        <v>192</v>
      </c>
      <c r="J23" s="444">
        <v>188</v>
      </c>
      <c r="K23" s="444">
        <v>206</v>
      </c>
      <c r="L23" s="72">
        <f t="shared" si="0"/>
        <v>1130</v>
      </c>
      <c r="M23" s="68"/>
    </row>
    <row r="24" spans="1:13" ht="32.25" customHeight="1" x14ac:dyDescent="0.25">
      <c r="A24" s="69">
        <v>23</v>
      </c>
      <c r="B24" s="592">
        <v>76</v>
      </c>
      <c r="C24" s="70" t="s">
        <v>215</v>
      </c>
      <c r="D24" s="70" t="s">
        <v>229</v>
      </c>
      <c r="E24" s="70" t="s">
        <v>228</v>
      </c>
      <c r="F24" s="444">
        <v>188</v>
      </c>
      <c r="G24" s="444">
        <v>193</v>
      </c>
      <c r="H24" s="444">
        <v>167</v>
      </c>
      <c r="I24" s="444">
        <v>188</v>
      </c>
      <c r="J24" s="444">
        <v>188</v>
      </c>
      <c r="K24" s="444">
        <v>202</v>
      </c>
      <c r="L24" s="72">
        <f t="shared" si="0"/>
        <v>1126</v>
      </c>
      <c r="M24" s="68"/>
    </row>
    <row r="25" spans="1:13" ht="32.25" customHeight="1" x14ac:dyDescent="0.25">
      <c r="A25" s="69">
        <v>24</v>
      </c>
      <c r="B25" s="592">
        <v>82</v>
      </c>
      <c r="C25" s="70" t="s">
        <v>219</v>
      </c>
      <c r="D25" s="70" t="s">
        <v>328</v>
      </c>
      <c r="E25" s="70" t="s">
        <v>329</v>
      </c>
      <c r="F25" s="444">
        <v>187</v>
      </c>
      <c r="G25" s="444">
        <v>180</v>
      </c>
      <c r="H25" s="444">
        <v>166</v>
      </c>
      <c r="I25" s="444">
        <v>225</v>
      </c>
      <c r="J25" s="444">
        <v>194</v>
      </c>
      <c r="K25" s="444">
        <v>173</v>
      </c>
      <c r="L25" s="72">
        <f t="shared" si="0"/>
        <v>1125</v>
      </c>
      <c r="M25" s="68"/>
    </row>
    <row r="26" spans="1:13" ht="32.25" customHeight="1" x14ac:dyDescent="0.25">
      <c r="B26" s="592">
        <v>5</v>
      </c>
      <c r="C26" s="70" t="s">
        <v>26</v>
      </c>
      <c r="D26" s="71" t="s">
        <v>264</v>
      </c>
      <c r="E26" s="578" t="s">
        <v>268</v>
      </c>
      <c r="F26" s="444">
        <v>149</v>
      </c>
      <c r="G26" s="444">
        <v>204</v>
      </c>
      <c r="H26" s="444">
        <v>205</v>
      </c>
      <c r="I26" s="444">
        <v>192</v>
      </c>
      <c r="J26" s="444">
        <v>248</v>
      </c>
      <c r="K26" s="444">
        <v>125</v>
      </c>
      <c r="L26" s="72">
        <f t="shared" ref="L26:L57" si="1">SUM(F26:K26)</f>
        <v>1123</v>
      </c>
      <c r="M26" s="68"/>
    </row>
    <row r="27" spans="1:13" ht="32.25" customHeight="1" x14ac:dyDescent="0.25">
      <c r="B27" s="592">
        <v>8</v>
      </c>
      <c r="C27" s="70" t="s">
        <v>28</v>
      </c>
      <c r="D27" s="71" t="s">
        <v>186</v>
      </c>
      <c r="E27" s="578" t="s">
        <v>181</v>
      </c>
      <c r="F27" s="444">
        <v>140</v>
      </c>
      <c r="G27" s="444">
        <v>189</v>
      </c>
      <c r="H27" s="444">
        <v>194</v>
      </c>
      <c r="I27" s="444">
        <v>224</v>
      </c>
      <c r="J27" s="444">
        <v>189</v>
      </c>
      <c r="K27" s="444">
        <v>184</v>
      </c>
      <c r="L27" s="72">
        <f t="shared" si="1"/>
        <v>1120</v>
      </c>
      <c r="M27" s="68"/>
    </row>
    <row r="28" spans="1:13" ht="32.25" customHeight="1" x14ac:dyDescent="0.25">
      <c r="B28" s="592">
        <v>9</v>
      </c>
      <c r="C28" s="70" t="s">
        <v>26</v>
      </c>
      <c r="D28" s="71" t="s">
        <v>267</v>
      </c>
      <c r="E28" s="578" t="s">
        <v>271</v>
      </c>
      <c r="F28" s="444">
        <v>139</v>
      </c>
      <c r="G28" s="444">
        <v>224</v>
      </c>
      <c r="H28" s="444">
        <v>224</v>
      </c>
      <c r="I28" s="444">
        <v>234</v>
      </c>
      <c r="J28" s="444">
        <v>165</v>
      </c>
      <c r="K28" s="444">
        <v>131</v>
      </c>
      <c r="L28" s="72">
        <f t="shared" si="1"/>
        <v>1117</v>
      </c>
      <c r="M28" s="68"/>
    </row>
    <row r="29" spans="1:13" ht="32.25" customHeight="1" x14ac:dyDescent="0.25">
      <c r="B29" s="592">
        <v>10</v>
      </c>
      <c r="C29" s="70" t="s">
        <v>346</v>
      </c>
      <c r="D29" s="70" t="s">
        <v>284</v>
      </c>
      <c r="E29" s="70" t="s">
        <v>280</v>
      </c>
      <c r="F29" s="444">
        <v>168</v>
      </c>
      <c r="G29" s="444">
        <v>234</v>
      </c>
      <c r="H29" s="444">
        <v>191</v>
      </c>
      <c r="I29" s="444">
        <v>215</v>
      </c>
      <c r="J29" s="444">
        <v>148</v>
      </c>
      <c r="K29" s="444">
        <v>159</v>
      </c>
      <c r="L29" s="72">
        <f t="shared" si="1"/>
        <v>1115</v>
      </c>
      <c r="M29" s="68"/>
    </row>
    <row r="30" spans="1:13" ht="32.25" customHeight="1" x14ac:dyDescent="0.25">
      <c r="B30" s="592">
        <v>11</v>
      </c>
      <c r="C30" s="70" t="s">
        <v>75</v>
      </c>
      <c r="D30" s="71" t="s">
        <v>133</v>
      </c>
      <c r="E30" s="578" t="s">
        <v>131</v>
      </c>
      <c r="F30" s="444">
        <v>220</v>
      </c>
      <c r="G30" s="444">
        <v>178</v>
      </c>
      <c r="H30" s="444">
        <v>168</v>
      </c>
      <c r="I30" s="444">
        <v>194</v>
      </c>
      <c r="J30" s="444">
        <v>188</v>
      </c>
      <c r="K30" s="444">
        <v>167</v>
      </c>
      <c r="L30" s="72">
        <f t="shared" si="1"/>
        <v>1115</v>
      </c>
      <c r="M30" s="68"/>
    </row>
    <row r="31" spans="1:13" ht="32.25" customHeight="1" x14ac:dyDescent="0.25">
      <c r="B31" s="592">
        <v>12</v>
      </c>
      <c r="C31" s="70" t="s">
        <v>27</v>
      </c>
      <c r="D31" s="71" t="s">
        <v>173</v>
      </c>
      <c r="E31" s="578" t="s">
        <v>172</v>
      </c>
      <c r="F31" s="444">
        <v>160</v>
      </c>
      <c r="G31" s="444">
        <v>189</v>
      </c>
      <c r="H31" s="444">
        <v>158</v>
      </c>
      <c r="I31" s="444">
        <v>186</v>
      </c>
      <c r="J31" s="444">
        <v>183</v>
      </c>
      <c r="K31" s="444">
        <v>235</v>
      </c>
      <c r="L31" s="72">
        <f t="shared" si="1"/>
        <v>1111</v>
      </c>
      <c r="M31" s="68"/>
    </row>
    <row r="32" spans="1:13" ht="32.25" customHeight="1" x14ac:dyDescent="0.25">
      <c r="B32" s="592">
        <v>14</v>
      </c>
      <c r="C32" s="70" t="s">
        <v>45</v>
      </c>
      <c r="D32" s="70" t="s">
        <v>340</v>
      </c>
      <c r="E32" s="70" t="s">
        <v>344</v>
      </c>
      <c r="F32" s="444">
        <v>192</v>
      </c>
      <c r="G32" s="444">
        <v>257</v>
      </c>
      <c r="H32" s="444">
        <v>164</v>
      </c>
      <c r="I32" s="444">
        <v>195</v>
      </c>
      <c r="J32" s="444">
        <v>196</v>
      </c>
      <c r="K32" s="444">
        <v>106</v>
      </c>
      <c r="L32" s="72">
        <f t="shared" si="1"/>
        <v>1110</v>
      </c>
      <c r="M32" s="68"/>
    </row>
    <row r="33" spans="2:13" ht="32.25" customHeight="1" x14ac:dyDescent="0.25">
      <c r="B33" s="592">
        <v>15</v>
      </c>
      <c r="C33" s="70" t="s">
        <v>171</v>
      </c>
      <c r="D33" s="70" t="s">
        <v>277</v>
      </c>
      <c r="E33" s="70" t="s">
        <v>273</v>
      </c>
      <c r="F33" s="444">
        <v>165</v>
      </c>
      <c r="G33" s="444">
        <v>186</v>
      </c>
      <c r="H33" s="444">
        <v>200</v>
      </c>
      <c r="I33" s="444">
        <v>204</v>
      </c>
      <c r="J33" s="444">
        <v>171</v>
      </c>
      <c r="K33" s="444">
        <v>182</v>
      </c>
      <c r="L33" s="72">
        <f t="shared" si="1"/>
        <v>1108</v>
      </c>
      <c r="M33" s="68"/>
    </row>
    <row r="34" spans="2:13" ht="32.25" customHeight="1" x14ac:dyDescent="0.25">
      <c r="B34" s="592">
        <v>16</v>
      </c>
      <c r="C34" s="70" t="s">
        <v>29</v>
      </c>
      <c r="D34" s="71" t="s">
        <v>220</v>
      </c>
      <c r="E34" s="578" t="s">
        <v>77</v>
      </c>
      <c r="F34" s="444">
        <v>183</v>
      </c>
      <c r="G34" s="444">
        <v>180</v>
      </c>
      <c r="H34" s="444">
        <v>276</v>
      </c>
      <c r="I34" s="444">
        <v>166</v>
      </c>
      <c r="J34" s="444">
        <v>167</v>
      </c>
      <c r="K34" s="444">
        <v>132</v>
      </c>
      <c r="L34" s="72">
        <f t="shared" si="1"/>
        <v>1104</v>
      </c>
      <c r="M34" s="68"/>
    </row>
    <row r="35" spans="2:13" ht="32.25" customHeight="1" x14ac:dyDescent="0.25">
      <c r="B35" s="592">
        <v>17</v>
      </c>
      <c r="C35" s="70" t="s">
        <v>45</v>
      </c>
      <c r="D35" s="70" t="s">
        <v>338</v>
      </c>
      <c r="E35" s="70" t="s">
        <v>342</v>
      </c>
      <c r="F35" s="444">
        <v>174</v>
      </c>
      <c r="G35" s="444">
        <v>228</v>
      </c>
      <c r="H35" s="444">
        <v>166</v>
      </c>
      <c r="I35" s="444">
        <v>166</v>
      </c>
      <c r="J35" s="444">
        <v>180</v>
      </c>
      <c r="K35" s="444">
        <v>189</v>
      </c>
      <c r="L35" s="72">
        <f t="shared" si="1"/>
        <v>1103</v>
      </c>
      <c r="M35" s="68"/>
    </row>
    <row r="36" spans="2:13" ht="32.25" customHeight="1" x14ac:dyDescent="0.25">
      <c r="B36" s="592">
        <v>18</v>
      </c>
      <c r="C36" s="70" t="s">
        <v>108</v>
      </c>
      <c r="D36" s="71" t="s">
        <v>261</v>
      </c>
      <c r="E36" s="578" t="s">
        <v>257</v>
      </c>
      <c r="F36" s="444">
        <v>180</v>
      </c>
      <c r="G36" s="444">
        <v>173</v>
      </c>
      <c r="H36" s="444">
        <v>222</v>
      </c>
      <c r="I36" s="444">
        <v>192</v>
      </c>
      <c r="J36" s="444">
        <v>156</v>
      </c>
      <c r="K36" s="444">
        <v>179</v>
      </c>
      <c r="L36" s="72">
        <f t="shared" si="1"/>
        <v>1102</v>
      </c>
      <c r="M36" s="68"/>
    </row>
    <row r="37" spans="2:13" ht="32.25" customHeight="1" x14ac:dyDescent="0.25">
      <c r="B37" s="592">
        <v>19</v>
      </c>
      <c r="C37" s="70" t="s">
        <v>28</v>
      </c>
      <c r="D37" s="71" t="s">
        <v>179</v>
      </c>
      <c r="E37" s="578" t="s">
        <v>180</v>
      </c>
      <c r="F37" s="444">
        <v>186</v>
      </c>
      <c r="G37" s="444">
        <v>170</v>
      </c>
      <c r="H37" s="444">
        <v>199</v>
      </c>
      <c r="I37" s="444">
        <v>158</v>
      </c>
      <c r="J37" s="444">
        <v>173</v>
      </c>
      <c r="K37" s="444">
        <v>211</v>
      </c>
      <c r="L37" s="72">
        <f t="shared" si="1"/>
        <v>1097</v>
      </c>
      <c r="M37" s="68"/>
    </row>
    <row r="38" spans="2:13" ht="32.25" customHeight="1" x14ac:dyDescent="0.25">
      <c r="B38" s="592">
        <v>20</v>
      </c>
      <c r="C38" s="70" t="s">
        <v>28</v>
      </c>
      <c r="D38" s="71" t="s">
        <v>185</v>
      </c>
      <c r="E38" s="578" t="s">
        <v>182</v>
      </c>
      <c r="F38" s="444">
        <v>180</v>
      </c>
      <c r="G38" s="444">
        <v>170</v>
      </c>
      <c r="H38" s="444">
        <v>198</v>
      </c>
      <c r="I38" s="444">
        <v>188</v>
      </c>
      <c r="J38" s="444">
        <v>190</v>
      </c>
      <c r="K38" s="444">
        <v>168</v>
      </c>
      <c r="L38" s="72">
        <f t="shared" si="1"/>
        <v>1094</v>
      </c>
      <c r="M38" s="68"/>
    </row>
    <row r="39" spans="2:13" ht="32.25" customHeight="1" x14ac:dyDescent="0.25">
      <c r="B39" s="592">
        <v>21</v>
      </c>
      <c r="C39" s="70" t="s">
        <v>214</v>
      </c>
      <c r="D39" s="70" t="s">
        <v>323</v>
      </c>
      <c r="E39" s="70" t="s">
        <v>318</v>
      </c>
      <c r="F39" s="444">
        <v>190</v>
      </c>
      <c r="G39" s="444">
        <v>163</v>
      </c>
      <c r="H39" s="444">
        <v>213</v>
      </c>
      <c r="I39" s="444">
        <v>161</v>
      </c>
      <c r="J39" s="444">
        <v>201</v>
      </c>
      <c r="K39" s="444">
        <v>158</v>
      </c>
      <c r="L39" s="72">
        <f t="shared" si="1"/>
        <v>1086</v>
      </c>
      <c r="M39" s="68"/>
    </row>
    <row r="40" spans="2:13" ht="32.25" customHeight="1" x14ac:dyDescent="0.25">
      <c r="B40" s="592">
        <v>22</v>
      </c>
      <c r="C40" s="70" t="s">
        <v>213</v>
      </c>
      <c r="D40" s="70" t="s">
        <v>138</v>
      </c>
      <c r="E40" s="70" t="s">
        <v>278</v>
      </c>
      <c r="F40" s="444">
        <v>166</v>
      </c>
      <c r="G40" s="444">
        <v>202</v>
      </c>
      <c r="H40" s="444">
        <v>195</v>
      </c>
      <c r="I40" s="444">
        <v>178</v>
      </c>
      <c r="J40" s="444">
        <v>148</v>
      </c>
      <c r="K40" s="444">
        <v>192</v>
      </c>
      <c r="L40" s="72">
        <f t="shared" si="1"/>
        <v>1081</v>
      </c>
      <c r="M40" s="68"/>
    </row>
    <row r="41" spans="2:13" ht="32.25" customHeight="1" x14ac:dyDescent="0.25">
      <c r="B41" s="592">
        <v>23</v>
      </c>
      <c r="C41" s="70" t="s">
        <v>212</v>
      </c>
      <c r="D41" s="73" t="s">
        <v>234</v>
      </c>
      <c r="E41" s="70" t="s">
        <v>235</v>
      </c>
      <c r="F41" s="444">
        <v>202</v>
      </c>
      <c r="G41" s="444">
        <v>183</v>
      </c>
      <c r="H41" s="444">
        <v>153</v>
      </c>
      <c r="I41" s="444">
        <v>182</v>
      </c>
      <c r="J41" s="444">
        <v>161</v>
      </c>
      <c r="K41" s="444">
        <v>199</v>
      </c>
      <c r="L41" s="72">
        <f t="shared" si="1"/>
        <v>1080</v>
      </c>
      <c r="M41" s="68"/>
    </row>
    <row r="42" spans="2:13" ht="32.25" customHeight="1" x14ac:dyDescent="0.25">
      <c r="B42" s="592">
        <v>24</v>
      </c>
      <c r="C42" s="70" t="s">
        <v>108</v>
      </c>
      <c r="D42" s="71" t="s">
        <v>262</v>
      </c>
      <c r="E42" s="578" t="s">
        <v>258</v>
      </c>
      <c r="F42" s="444">
        <v>180</v>
      </c>
      <c r="G42" s="444">
        <v>179</v>
      </c>
      <c r="H42" s="444">
        <v>179</v>
      </c>
      <c r="I42" s="444">
        <v>205</v>
      </c>
      <c r="J42" s="444">
        <v>125</v>
      </c>
      <c r="K42" s="444">
        <v>207</v>
      </c>
      <c r="L42" s="72">
        <f t="shared" si="1"/>
        <v>1075</v>
      </c>
      <c r="M42" s="68"/>
    </row>
    <row r="43" spans="2:13" ht="32.25" customHeight="1" x14ac:dyDescent="0.25">
      <c r="B43" s="592">
        <v>30</v>
      </c>
      <c r="C43" s="70" t="s">
        <v>198</v>
      </c>
      <c r="D43" s="73" t="s">
        <v>296</v>
      </c>
      <c r="E43" s="70" t="s">
        <v>295</v>
      </c>
      <c r="F43" s="444">
        <v>144</v>
      </c>
      <c r="G43" s="444">
        <v>233</v>
      </c>
      <c r="H43" s="444">
        <v>202</v>
      </c>
      <c r="I43" s="444">
        <v>182</v>
      </c>
      <c r="J43" s="444">
        <v>158</v>
      </c>
      <c r="K43" s="444">
        <v>154</v>
      </c>
      <c r="L43" s="72">
        <f t="shared" si="1"/>
        <v>1073</v>
      </c>
      <c r="M43" s="68"/>
    </row>
    <row r="44" spans="2:13" ht="32.25" customHeight="1" x14ac:dyDescent="0.25">
      <c r="B44" s="592">
        <v>31</v>
      </c>
      <c r="C44" s="70" t="s">
        <v>108</v>
      </c>
      <c r="D44" s="71" t="s">
        <v>260</v>
      </c>
      <c r="E44" s="578" t="s">
        <v>256</v>
      </c>
      <c r="F44" s="444">
        <v>158</v>
      </c>
      <c r="G44" s="444">
        <v>182</v>
      </c>
      <c r="H44" s="444">
        <v>189</v>
      </c>
      <c r="I44" s="444">
        <v>159</v>
      </c>
      <c r="J44" s="444">
        <v>188</v>
      </c>
      <c r="K44" s="444">
        <v>196</v>
      </c>
      <c r="L44" s="72">
        <f t="shared" si="1"/>
        <v>1072</v>
      </c>
      <c r="M44" s="68"/>
    </row>
    <row r="45" spans="2:13" ht="32.25" customHeight="1" x14ac:dyDescent="0.25">
      <c r="B45" s="592">
        <v>32</v>
      </c>
      <c r="C45" s="70" t="s">
        <v>211</v>
      </c>
      <c r="D45" s="70" t="s">
        <v>233</v>
      </c>
      <c r="E45" s="70" t="s">
        <v>232</v>
      </c>
      <c r="F45" s="444">
        <v>150</v>
      </c>
      <c r="G45" s="444">
        <v>208</v>
      </c>
      <c r="H45" s="444">
        <v>169</v>
      </c>
      <c r="I45" s="444">
        <v>196</v>
      </c>
      <c r="J45" s="444">
        <v>179</v>
      </c>
      <c r="K45" s="444">
        <v>169</v>
      </c>
      <c r="L45" s="72">
        <f t="shared" si="1"/>
        <v>1071</v>
      </c>
      <c r="M45" s="68"/>
    </row>
    <row r="46" spans="2:13" ht="32.25" customHeight="1" x14ac:dyDescent="0.25">
      <c r="B46" s="592">
        <v>33</v>
      </c>
      <c r="C46" s="70" t="s">
        <v>218</v>
      </c>
      <c r="D46" s="70" t="s">
        <v>326</v>
      </c>
      <c r="E46" s="70" t="s">
        <v>327</v>
      </c>
      <c r="F46" s="444">
        <v>151</v>
      </c>
      <c r="G46" s="444">
        <v>208</v>
      </c>
      <c r="H46" s="444">
        <v>185</v>
      </c>
      <c r="I46" s="444">
        <v>202</v>
      </c>
      <c r="J46" s="444">
        <v>187</v>
      </c>
      <c r="K46" s="444">
        <v>138</v>
      </c>
      <c r="L46" s="72">
        <f t="shared" si="1"/>
        <v>1071</v>
      </c>
      <c r="M46" s="68"/>
    </row>
    <row r="47" spans="2:13" ht="32.25" customHeight="1" x14ac:dyDescent="0.25">
      <c r="B47" s="592">
        <v>34</v>
      </c>
      <c r="C47" s="70" t="s">
        <v>98</v>
      </c>
      <c r="D47" s="71" t="s">
        <v>240</v>
      </c>
      <c r="E47" s="578" t="s">
        <v>244</v>
      </c>
      <c r="F47" s="444">
        <v>176</v>
      </c>
      <c r="G47" s="444">
        <v>208</v>
      </c>
      <c r="H47" s="444">
        <v>180</v>
      </c>
      <c r="I47" s="444">
        <v>160</v>
      </c>
      <c r="J47" s="444">
        <v>156</v>
      </c>
      <c r="K47" s="444">
        <v>188</v>
      </c>
      <c r="L47" s="72">
        <f t="shared" si="1"/>
        <v>1068</v>
      </c>
      <c r="M47" s="68"/>
    </row>
    <row r="48" spans="2:13" ht="32.25" customHeight="1" x14ac:dyDescent="0.25">
      <c r="B48" s="592">
        <v>35</v>
      </c>
      <c r="C48" s="70" t="s">
        <v>217</v>
      </c>
      <c r="D48" s="71" t="s">
        <v>313</v>
      </c>
      <c r="E48" s="578" t="s">
        <v>316</v>
      </c>
      <c r="F48" s="444">
        <v>173</v>
      </c>
      <c r="G48" s="444">
        <v>185</v>
      </c>
      <c r="H48" s="444">
        <v>191</v>
      </c>
      <c r="I48" s="444">
        <v>181</v>
      </c>
      <c r="J48" s="444">
        <v>149</v>
      </c>
      <c r="K48" s="444">
        <v>189</v>
      </c>
      <c r="L48" s="72">
        <f t="shared" si="1"/>
        <v>1068</v>
      </c>
      <c r="M48" s="68"/>
    </row>
    <row r="49" spans="2:15" ht="32.25" customHeight="1" x14ac:dyDescent="0.25">
      <c r="B49" s="592">
        <v>36</v>
      </c>
      <c r="C49" s="70" t="s">
        <v>97</v>
      </c>
      <c r="D49" s="70" t="s">
        <v>309</v>
      </c>
      <c r="E49" s="70" t="s">
        <v>305</v>
      </c>
      <c r="F49" s="444">
        <v>170</v>
      </c>
      <c r="G49" s="444">
        <v>154</v>
      </c>
      <c r="H49" s="444">
        <v>173</v>
      </c>
      <c r="I49" s="444">
        <v>156</v>
      </c>
      <c r="J49" s="444">
        <v>199</v>
      </c>
      <c r="K49" s="444">
        <v>214</v>
      </c>
      <c r="L49" s="72">
        <f t="shared" si="1"/>
        <v>1066</v>
      </c>
      <c r="M49" s="68"/>
    </row>
    <row r="50" spans="2:15" ht="32.25" customHeight="1" x14ac:dyDescent="0.25">
      <c r="B50" s="592">
        <v>37</v>
      </c>
      <c r="C50" s="70" t="s">
        <v>198</v>
      </c>
      <c r="D50" s="73" t="s">
        <v>203</v>
      </c>
      <c r="E50" s="70" t="s">
        <v>199</v>
      </c>
      <c r="F50" s="444">
        <v>162</v>
      </c>
      <c r="G50" s="444">
        <v>179</v>
      </c>
      <c r="H50" s="444">
        <v>180</v>
      </c>
      <c r="I50" s="444">
        <v>170</v>
      </c>
      <c r="J50" s="444">
        <v>187</v>
      </c>
      <c r="K50" s="444">
        <v>186</v>
      </c>
      <c r="L50" s="72">
        <f t="shared" si="1"/>
        <v>1064</v>
      </c>
      <c r="M50" s="68"/>
    </row>
    <row r="51" spans="2:15" ht="32.25" customHeight="1" x14ac:dyDescent="0.25">
      <c r="B51" s="592">
        <v>38</v>
      </c>
      <c r="C51" s="70" t="s">
        <v>75</v>
      </c>
      <c r="D51" s="71" t="s">
        <v>135</v>
      </c>
      <c r="E51" s="578" t="s">
        <v>132</v>
      </c>
      <c r="F51" s="444">
        <v>207</v>
      </c>
      <c r="G51" s="444">
        <v>179</v>
      </c>
      <c r="H51" s="444">
        <v>184</v>
      </c>
      <c r="I51" s="444">
        <v>174</v>
      </c>
      <c r="J51" s="444">
        <v>136</v>
      </c>
      <c r="K51" s="444">
        <v>182</v>
      </c>
      <c r="L51" s="72">
        <f t="shared" si="1"/>
        <v>1062</v>
      </c>
      <c r="M51" s="68"/>
    </row>
    <row r="52" spans="2:15" ht="32.25" customHeight="1" x14ac:dyDescent="0.25">
      <c r="B52" s="592">
        <v>39</v>
      </c>
      <c r="C52" s="70" t="s">
        <v>24</v>
      </c>
      <c r="D52" s="70" t="s">
        <v>293</v>
      </c>
      <c r="E52" s="70" t="s">
        <v>289</v>
      </c>
      <c r="F52" s="444">
        <v>169</v>
      </c>
      <c r="G52" s="444">
        <v>193</v>
      </c>
      <c r="H52" s="444">
        <v>181</v>
      </c>
      <c r="I52" s="444">
        <v>184</v>
      </c>
      <c r="J52" s="444">
        <v>157</v>
      </c>
      <c r="K52" s="444">
        <v>176</v>
      </c>
      <c r="L52" s="72">
        <f t="shared" si="1"/>
        <v>1060</v>
      </c>
      <c r="M52" s="68"/>
    </row>
    <row r="53" spans="2:15" ht="32.25" customHeight="1" x14ac:dyDescent="0.25">
      <c r="B53" s="592">
        <v>41</v>
      </c>
      <c r="C53" s="70" t="s">
        <v>75</v>
      </c>
      <c r="D53" s="71" t="s">
        <v>134</v>
      </c>
      <c r="E53" s="578" t="s">
        <v>156</v>
      </c>
      <c r="F53" s="444">
        <v>192</v>
      </c>
      <c r="G53" s="444">
        <v>149</v>
      </c>
      <c r="H53" s="444">
        <v>163</v>
      </c>
      <c r="I53" s="444">
        <v>191</v>
      </c>
      <c r="J53" s="444">
        <v>181</v>
      </c>
      <c r="K53" s="444">
        <v>181</v>
      </c>
      <c r="L53" s="72">
        <f t="shared" si="1"/>
        <v>1057</v>
      </c>
      <c r="M53" s="68"/>
    </row>
    <row r="54" spans="2:15" ht="32.25" customHeight="1" x14ac:dyDescent="0.25">
      <c r="B54" s="592">
        <v>42</v>
      </c>
      <c r="C54" s="70" t="s">
        <v>24</v>
      </c>
      <c r="D54" s="70" t="s">
        <v>292</v>
      </c>
      <c r="E54" s="70" t="s">
        <v>288</v>
      </c>
      <c r="F54" s="444">
        <v>153</v>
      </c>
      <c r="G54" s="444">
        <v>168</v>
      </c>
      <c r="H54" s="444">
        <v>202</v>
      </c>
      <c r="I54" s="444">
        <v>178</v>
      </c>
      <c r="J54" s="444">
        <v>169</v>
      </c>
      <c r="K54" s="444">
        <v>174</v>
      </c>
      <c r="L54" s="72">
        <f t="shared" si="1"/>
        <v>1044</v>
      </c>
      <c r="M54" s="68"/>
    </row>
    <row r="55" spans="2:15" ht="32.25" customHeight="1" x14ac:dyDescent="0.25">
      <c r="B55" s="592">
        <v>43</v>
      </c>
      <c r="C55" s="70" t="s">
        <v>45</v>
      </c>
      <c r="D55" s="70" t="s">
        <v>337</v>
      </c>
      <c r="E55" s="70" t="s">
        <v>341</v>
      </c>
      <c r="F55" s="444">
        <v>183</v>
      </c>
      <c r="G55" s="444">
        <v>160</v>
      </c>
      <c r="H55" s="444">
        <v>171</v>
      </c>
      <c r="I55" s="444">
        <v>150</v>
      </c>
      <c r="J55" s="444">
        <v>183</v>
      </c>
      <c r="K55" s="444">
        <v>191</v>
      </c>
      <c r="L55" s="72">
        <f t="shared" si="1"/>
        <v>1038</v>
      </c>
      <c r="M55" s="68"/>
    </row>
    <row r="56" spans="2:15" ht="32.25" customHeight="1" x14ac:dyDescent="0.25">
      <c r="B56" s="592">
        <v>44</v>
      </c>
      <c r="C56" s="70" t="s">
        <v>109</v>
      </c>
      <c r="D56" s="70" t="s">
        <v>299</v>
      </c>
      <c r="E56" s="70" t="s">
        <v>303</v>
      </c>
      <c r="F56" s="444">
        <v>163</v>
      </c>
      <c r="G56" s="444">
        <v>174</v>
      </c>
      <c r="H56" s="444">
        <v>205</v>
      </c>
      <c r="I56" s="444">
        <v>152</v>
      </c>
      <c r="J56" s="444">
        <v>182</v>
      </c>
      <c r="K56" s="444">
        <v>151</v>
      </c>
      <c r="L56" s="72">
        <f t="shared" si="1"/>
        <v>1027</v>
      </c>
      <c r="M56" s="68"/>
    </row>
    <row r="57" spans="2:15" ht="32.25" customHeight="1" x14ac:dyDescent="0.25">
      <c r="B57" s="592">
        <v>45</v>
      </c>
      <c r="C57" s="70" t="s">
        <v>98</v>
      </c>
      <c r="D57" s="71" t="s">
        <v>241</v>
      </c>
      <c r="E57" s="578" t="s">
        <v>245</v>
      </c>
      <c r="F57" s="444">
        <v>131</v>
      </c>
      <c r="G57" s="444">
        <v>170</v>
      </c>
      <c r="H57" s="444">
        <v>221</v>
      </c>
      <c r="I57" s="444">
        <v>162</v>
      </c>
      <c r="J57" s="444">
        <v>164</v>
      </c>
      <c r="K57" s="444">
        <v>179</v>
      </c>
      <c r="L57" s="72">
        <f t="shared" si="1"/>
        <v>1027</v>
      </c>
      <c r="M57" s="68"/>
    </row>
    <row r="58" spans="2:15" ht="32.25" customHeight="1" x14ac:dyDescent="0.25">
      <c r="B58" s="592">
        <v>46</v>
      </c>
      <c r="C58" s="70" t="s">
        <v>346</v>
      </c>
      <c r="D58" s="70" t="s">
        <v>285</v>
      </c>
      <c r="E58" s="70" t="s">
        <v>281</v>
      </c>
      <c r="F58" s="444">
        <v>174</v>
      </c>
      <c r="G58" s="444">
        <v>151</v>
      </c>
      <c r="H58" s="444">
        <v>146</v>
      </c>
      <c r="I58" s="444">
        <v>169</v>
      </c>
      <c r="J58" s="444">
        <v>189</v>
      </c>
      <c r="K58" s="444">
        <v>195</v>
      </c>
      <c r="L58" s="72">
        <f t="shared" ref="L58:L86" si="2">SUM(F58:K58)</f>
        <v>1024</v>
      </c>
      <c r="M58" s="68"/>
    </row>
    <row r="59" spans="2:15" ht="32.25" customHeight="1" x14ac:dyDescent="0.25">
      <c r="B59" s="592">
        <v>48</v>
      </c>
      <c r="C59" s="70" t="s">
        <v>198</v>
      </c>
      <c r="D59" s="73" t="s">
        <v>204</v>
      </c>
      <c r="E59" s="70" t="s">
        <v>201</v>
      </c>
      <c r="F59" s="444">
        <v>152</v>
      </c>
      <c r="G59" s="444">
        <v>214</v>
      </c>
      <c r="H59" s="444">
        <v>152</v>
      </c>
      <c r="I59" s="444">
        <v>174</v>
      </c>
      <c r="J59" s="444">
        <v>166</v>
      </c>
      <c r="K59" s="444">
        <v>147</v>
      </c>
      <c r="L59" s="72">
        <f t="shared" si="2"/>
        <v>1005</v>
      </c>
      <c r="M59" s="68"/>
    </row>
    <row r="60" spans="2:15" ht="32.25" customHeight="1" x14ac:dyDescent="0.25">
      <c r="B60" s="592">
        <v>49</v>
      </c>
      <c r="C60" s="70" t="s">
        <v>28</v>
      </c>
      <c r="D60" s="71" t="s">
        <v>184</v>
      </c>
      <c r="E60" s="578" t="s">
        <v>183</v>
      </c>
      <c r="F60" s="444">
        <v>197</v>
      </c>
      <c r="G60" s="444">
        <v>144</v>
      </c>
      <c r="H60" s="444">
        <v>158</v>
      </c>
      <c r="I60" s="444">
        <v>162</v>
      </c>
      <c r="J60" s="444">
        <v>165</v>
      </c>
      <c r="K60" s="444">
        <v>177</v>
      </c>
      <c r="L60" s="72">
        <f t="shared" si="2"/>
        <v>1003</v>
      </c>
      <c r="M60" s="68"/>
      <c r="O60"/>
    </row>
    <row r="61" spans="2:15" ht="32.25" customHeight="1" x14ac:dyDescent="0.25">
      <c r="B61" s="592">
        <v>50</v>
      </c>
      <c r="C61" s="70" t="s">
        <v>171</v>
      </c>
      <c r="D61" s="70" t="s">
        <v>274</v>
      </c>
      <c r="E61" s="70" t="s">
        <v>272</v>
      </c>
      <c r="F61" s="444">
        <v>189</v>
      </c>
      <c r="G61" s="444">
        <v>141</v>
      </c>
      <c r="H61" s="444">
        <v>144</v>
      </c>
      <c r="I61" s="444">
        <v>183</v>
      </c>
      <c r="J61" s="444">
        <v>184</v>
      </c>
      <c r="K61" s="444">
        <v>159</v>
      </c>
      <c r="L61" s="72">
        <f t="shared" si="2"/>
        <v>1000</v>
      </c>
      <c r="M61" s="68"/>
    </row>
    <row r="62" spans="2:15" ht="32.25" customHeight="1" x14ac:dyDescent="0.25">
      <c r="B62" s="592">
        <v>51</v>
      </c>
      <c r="C62" s="70" t="s">
        <v>26</v>
      </c>
      <c r="D62" s="71" t="s">
        <v>266</v>
      </c>
      <c r="E62" s="578" t="s">
        <v>270</v>
      </c>
      <c r="F62" s="444">
        <v>190</v>
      </c>
      <c r="G62" s="444">
        <v>169</v>
      </c>
      <c r="H62" s="444">
        <v>175</v>
      </c>
      <c r="I62" s="444">
        <v>136</v>
      </c>
      <c r="J62" s="444">
        <v>166</v>
      </c>
      <c r="K62" s="444">
        <v>160</v>
      </c>
      <c r="L62" s="72">
        <f t="shared" si="2"/>
        <v>996</v>
      </c>
      <c r="M62" s="68"/>
    </row>
    <row r="63" spans="2:15" ht="32.25" customHeight="1" x14ac:dyDescent="0.25">
      <c r="B63" s="592">
        <v>52</v>
      </c>
      <c r="C63" s="70" t="s">
        <v>109</v>
      </c>
      <c r="D63" s="70" t="s">
        <v>300</v>
      </c>
      <c r="E63" s="70" t="s">
        <v>303</v>
      </c>
      <c r="F63" s="444">
        <v>180</v>
      </c>
      <c r="G63" s="444">
        <v>169</v>
      </c>
      <c r="H63" s="444">
        <v>153</v>
      </c>
      <c r="I63" s="444">
        <v>157</v>
      </c>
      <c r="J63" s="444">
        <v>175</v>
      </c>
      <c r="K63" s="444">
        <v>157</v>
      </c>
      <c r="L63" s="72">
        <f t="shared" si="2"/>
        <v>991</v>
      </c>
      <c r="M63" s="68"/>
    </row>
    <row r="64" spans="2:15" ht="32.25" customHeight="1" x14ac:dyDescent="0.25">
      <c r="B64" s="592">
        <v>53</v>
      </c>
      <c r="C64" s="70" t="s">
        <v>345</v>
      </c>
      <c r="D64" s="70" t="s">
        <v>247</v>
      </c>
      <c r="E64" s="70" t="s">
        <v>246</v>
      </c>
      <c r="F64" s="444">
        <v>177</v>
      </c>
      <c r="G64" s="444">
        <v>212</v>
      </c>
      <c r="H64" s="444">
        <v>134</v>
      </c>
      <c r="I64" s="444">
        <v>167</v>
      </c>
      <c r="J64" s="444">
        <v>152</v>
      </c>
      <c r="K64" s="444">
        <v>146</v>
      </c>
      <c r="L64" s="72">
        <f t="shared" si="2"/>
        <v>988</v>
      </c>
      <c r="M64" s="68"/>
    </row>
    <row r="65" spans="2:13" ht="32.25" customHeight="1" x14ac:dyDescent="0.25">
      <c r="B65" s="592">
        <v>54</v>
      </c>
      <c r="C65" s="70" t="s">
        <v>97</v>
      </c>
      <c r="D65" s="70" t="s">
        <v>308</v>
      </c>
      <c r="E65" s="70" t="s">
        <v>304</v>
      </c>
      <c r="F65" s="444">
        <v>160</v>
      </c>
      <c r="G65" s="444">
        <v>134</v>
      </c>
      <c r="H65" s="444">
        <v>124</v>
      </c>
      <c r="I65" s="444">
        <v>197</v>
      </c>
      <c r="J65" s="444">
        <v>188</v>
      </c>
      <c r="K65" s="444">
        <v>182</v>
      </c>
      <c r="L65" s="72">
        <f t="shared" si="2"/>
        <v>985</v>
      </c>
      <c r="M65" s="68"/>
    </row>
    <row r="66" spans="2:13" ht="32.25" customHeight="1" x14ac:dyDescent="0.25">
      <c r="B66" s="592">
        <v>55</v>
      </c>
      <c r="C66" s="70" t="s">
        <v>29</v>
      </c>
      <c r="D66" s="71" t="s">
        <v>88</v>
      </c>
      <c r="E66" s="578" t="s">
        <v>89</v>
      </c>
      <c r="F66" s="444">
        <v>162</v>
      </c>
      <c r="G66" s="444">
        <v>157</v>
      </c>
      <c r="H66" s="444">
        <v>145</v>
      </c>
      <c r="I66" s="444">
        <v>181</v>
      </c>
      <c r="J66" s="444">
        <v>127</v>
      </c>
      <c r="K66" s="444">
        <v>200</v>
      </c>
      <c r="L66" s="72">
        <f t="shared" si="2"/>
        <v>972</v>
      </c>
      <c r="M66" s="68"/>
    </row>
    <row r="67" spans="2:13" ht="32.25" customHeight="1" x14ac:dyDescent="0.25">
      <c r="B67" s="592">
        <v>57</v>
      </c>
      <c r="C67" s="70" t="s">
        <v>215</v>
      </c>
      <c r="D67" s="70" t="s">
        <v>227</v>
      </c>
      <c r="E67" s="70" t="s">
        <v>226</v>
      </c>
      <c r="F67" s="444">
        <v>178</v>
      </c>
      <c r="G67" s="444">
        <v>188</v>
      </c>
      <c r="H67" s="444">
        <v>141</v>
      </c>
      <c r="I67" s="444">
        <v>182</v>
      </c>
      <c r="J67" s="444">
        <v>160</v>
      </c>
      <c r="K67" s="444">
        <v>123</v>
      </c>
      <c r="L67" s="72">
        <f t="shared" si="2"/>
        <v>972</v>
      </c>
      <c r="M67" s="68"/>
    </row>
    <row r="68" spans="2:13" ht="32.25" customHeight="1" x14ac:dyDescent="0.25">
      <c r="B68" s="592">
        <v>59</v>
      </c>
      <c r="C68" s="70" t="s">
        <v>346</v>
      </c>
      <c r="D68" s="70" t="s">
        <v>283</v>
      </c>
      <c r="E68" s="70" t="s">
        <v>279</v>
      </c>
      <c r="F68" s="444">
        <v>152</v>
      </c>
      <c r="G68" s="444">
        <v>188</v>
      </c>
      <c r="H68" s="444">
        <v>170</v>
      </c>
      <c r="I68" s="444">
        <v>161</v>
      </c>
      <c r="J68" s="444">
        <v>132</v>
      </c>
      <c r="K68" s="444">
        <v>159</v>
      </c>
      <c r="L68" s="72">
        <f t="shared" si="2"/>
        <v>962</v>
      </c>
      <c r="M68" s="68"/>
    </row>
    <row r="69" spans="2:13" ht="32.25" customHeight="1" x14ac:dyDescent="0.25">
      <c r="B69" s="592">
        <v>60</v>
      </c>
      <c r="C69" s="70" t="s">
        <v>217</v>
      </c>
      <c r="D69" s="71" t="s">
        <v>314</v>
      </c>
      <c r="E69" s="578" t="s">
        <v>317</v>
      </c>
      <c r="F69" s="444">
        <v>180</v>
      </c>
      <c r="G69" s="444">
        <v>166</v>
      </c>
      <c r="H69" s="444">
        <v>144</v>
      </c>
      <c r="I69" s="444">
        <v>140</v>
      </c>
      <c r="J69" s="444">
        <v>145</v>
      </c>
      <c r="K69" s="444">
        <v>187</v>
      </c>
      <c r="L69" s="72">
        <f t="shared" si="2"/>
        <v>962</v>
      </c>
      <c r="M69" s="68"/>
    </row>
    <row r="70" spans="2:13" ht="32.25" customHeight="1" x14ac:dyDescent="0.25">
      <c r="B70" s="592">
        <v>63</v>
      </c>
      <c r="C70" s="70" t="s">
        <v>214</v>
      </c>
      <c r="D70" s="70" t="s">
        <v>322</v>
      </c>
      <c r="E70" s="70" t="s">
        <v>321</v>
      </c>
      <c r="F70" s="444">
        <v>177</v>
      </c>
      <c r="G70" s="444">
        <v>165</v>
      </c>
      <c r="H70" s="444">
        <v>152</v>
      </c>
      <c r="I70" s="444">
        <v>126</v>
      </c>
      <c r="J70" s="444">
        <v>155</v>
      </c>
      <c r="K70" s="444">
        <v>184</v>
      </c>
      <c r="L70" s="72">
        <f t="shared" si="2"/>
        <v>959</v>
      </c>
      <c r="M70" s="68"/>
    </row>
    <row r="71" spans="2:13" ht="32.25" customHeight="1" x14ac:dyDescent="0.25">
      <c r="B71" s="592">
        <v>64</v>
      </c>
      <c r="C71" s="70" t="s">
        <v>45</v>
      </c>
      <c r="D71" s="70" t="s">
        <v>339</v>
      </c>
      <c r="E71" s="70" t="s">
        <v>343</v>
      </c>
      <c r="F71" s="444">
        <v>200</v>
      </c>
      <c r="G71" s="444">
        <v>130</v>
      </c>
      <c r="H71" s="444">
        <v>178</v>
      </c>
      <c r="I71" s="444">
        <v>105</v>
      </c>
      <c r="J71" s="444">
        <v>198</v>
      </c>
      <c r="K71" s="444">
        <v>148</v>
      </c>
      <c r="L71" s="72">
        <f t="shared" si="2"/>
        <v>959</v>
      </c>
      <c r="M71" s="68"/>
    </row>
    <row r="72" spans="2:13" ht="32.25" customHeight="1" x14ac:dyDescent="0.25">
      <c r="B72" s="592">
        <v>65</v>
      </c>
      <c r="C72" s="70" t="s">
        <v>109</v>
      </c>
      <c r="D72" s="70" t="s">
        <v>298</v>
      </c>
      <c r="E72" s="70" t="s">
        <v>302</v>
      </c>
      <c r="F72" s="444">
        <v>133</v>
      </c>
      <c r="G72" s="444">
        <v>178</v>
      </c>
      <c r="H72" s="444">
        <v>160</v>
      </c>
      <c r="I72" s="444">
        <v>150</v>
      </c>
      <c r="J72" s="444">
        <v>153</v>
      </c>
      <c r="K72" s="444">
        <v>185</v>
      </c>
      <c r="L72" s="72">
        <f t="shared" si="2"/>
        <v>959</v>
      </c>
      <c r="M72" s="68"/>
    </row>
    <row r="73" spans="2:13" ht="32.25" customHeight="1" x14ac:dyDescent="0.25">
      <c r="B73" s="592">
        <v>66</v>
      </c>
      <c r="C73" s="70" t="s">
        <v>109</v>
      </c>
      <c r="D73" s="70" t="s">
        <v>297</v>
      </c>
      <c r="E73" s="70" t="s">
        <v>301</v>
      </c>
      <c r="F73" s="444">
        <v>172</v>
      </c>
      <c r="G73" s="444">
        <v>152</v>
      </c>
      <c r="H73" s="444">
        <v>178</v>
      </c>
      <c r="I73" s="444">
        <v>137</v>
      </c>
      <c r="J73" s="444">
        <v>164</v>
      </c>
      <c r="K73" s="444">
        <v>148</v>
      </c>
      <c r="L73" s="72">
        <f t="shared" si="2"/>
        <v>951</v>
      </c>
      <c r="M73" s="68"/>
    </row>
    <row r="74" spans="2:13" ht="32.25" customHeight="1" x14ac:dyDescent="0.25">
      <c r="B74" s="592">
        <v>67</v>
      </c>
      <c r="C74" s="70" t="s">
        <v>24</v>
      </c>
      <c r="D74" s="70" t="s">
        <v>294</v>
      </c>
      <c r="E74" s="70" t="s">
        <v>290</v>
      </c>
      <c r="F74" s="444">
        <v>198</v>
      </c>
      <c r="G74" s="444">
        <v>176</v>
      </c>
      <c r="H74" s="444">
        <v>188</v>
      </c>
      <c r="I74" s="444">
        <v>115</v>
      </c>
      <c r="J74" s="444">
        <v>104</v>
      </c>
      <c r="K74" s="444">
        <v>158</v>
      </c>
      <c r="L74" s="72">
        <f t="shared" si="2"/>
        <v>939</v>
      </c>
      <c r="M74" s="68"/>
    </row>
    <row r="75" spans="2:13" ht="32.25" customHeight="1" x14ac:dyDescent="0.25">
      <c r="B75" s="592">
        <v>68</v>
      </c>
      <c r="C75" s="70" t="s">
        <v>97</v>
      </c>
      <c r="D75" s="70" t="s">
        <v>311</v>
      </c>
      <c r="E75" s="70" t="s">
        <v>307</v>
      </c>
      <c r="F75" s="444">
        <v>149</v>
      </c>
      <c r="G75" s="444">
        <v>133</v>
      </c>
      <c r="H75" s="444">
        <v>201</v>
      </c>
      <c r="I75" s="444">
        <v>177</v>
      </c>
      <c r="J75" s="444">
        <v>157</v>
      </c>
      <c r="K75" s="444">
        <v>115</v>
      </c>
      <c r="L75" s="72">
        <f t="shared" si="2"/>
        <v>932</v>
      </c>
      <c r="M75" s="68"/>
    </row>
    <row r="76" spans="2:13" ht="32.25" customHeight="1" x14ac:dyDescent="0.25">
      <c r="B76" s="592">
        <v>69</v>
      </c>
      <c r="C76" s="70" t="s">
        <v>29</v>
      </c>
      <c r="D76" s="71" t="s">
        <v>209</v>
      </c>
      <c r="E76" s="578" t="s">
        <v>210</v>
      </c>
      <c r="F76" s="444">
        <v>127</v>
      </c>
      <c r="G76" s="444">
        <v>143</v>
      </c>
      <c r="H76" s="444">
        <v>164</v>
      </c>
      <c r="I76" s="444">
        <v>174</v>
      </c>
      <c r="J76" s="444">
        <v>183</v>
      </c>
      <c r="K76" s="444">
        <v>139</v>
      </c>
      <c r="L76" s="72">
        <f t="shared" si="2"/>
        <v>930</v>
      </c>
      <c r="M76" s="68"/>
    </row>
    <row r="77" spans="2:13" ht="32.25" customHeight="1" x14ac:dyDescent="0.25">
      <c r="B77" s="592">
        <v>73</v>
      </c>
      <c r="C77" s="70" t="s">
        <v>346</v>
      </c>
      <c r="D77" s="70" t="s">
        <v>286</v>
      </c>
      <c r="E77" s="70" t="s">
        <v>282</v>
      </c>
      <c r="F77" s="444">
        <v>157</v>
      </c>
      <c r="G77" s="444">
        <v>162</v>
      </c>
      <c r="H77" s="444">
        <v>159</v>
      </c>
      <c r="I77" s="444">
        <v>171</v>
      </c>
      <c r="J77" s="444">
        <v>159</v>
      </c>
      <c r="K77" s="444">
        <v>120</v>
      </c>
      <c r="L77" s="72">
        <f t="shared" si="2"/>
        <v>928</v>
      </c>
      <c r="M77" s="68"/>
    </row>
    <row r="78" spans="2:13" ht="32.25" customHeight="1" x14ac:dyDescent="0.25">
      <c r="B78" s="592">
        <v>74</v>
      </c>
      <c r="C78" s="70" t="s">
        <v>214</v>
      </c>
      <c r="D78" s="70" t="s">
        <v>324</v>
      </c>
      <c r="E78" s="70" t="s">
        <v>319</v>
      </c>
      <c r="F78" s="444">
        <v>134</v>
      </c>
      <c r="G78" s="444">
        <v>138</v>
      </c>
      <c r="H78" s="444">
        <v>135</v>
      </c>
      <c r="I78" s="444">
        <v>198</v>
      </c>
      <c r="J78" s="444">
        <v>138</v>
      </c>
      <c r="K78" s="444">
        <v>166</v>
      </c>
      <c r="L78" s="72">
        <f t="shared" si="2"/>
        <v>909</v>
      </c>
      <c r="M78" s="68"/>
    </row>
    <row r="79" spans="2:13" ht="32.25" customHeight="1" x14ac:dyDescent="0.25">
      <c r="B79" s="592">
        <v>75</v>
      </c>
      <c r="C79" s="70" t="s">
        <v>24</v>
      </c>
      <c r="D79" s="70" t="s">
        <v>291</v>
      </c>
      <c r="E79" s="70" t="s">
        <v>287</v>
      </c>
      <c r="F79" s="444">
        <v>157</v>
      </c>
      <c r="G79" s="444">
        <v>129</v>
      </c>
      <c r="H79" s="444">
        <v>126</v>
      </c>
      <c r="I79" s="444">
        <v>148</v>
      </c>
      <c r="J79" s="444">
        <v>146</v>
      </c>
      <c r="K79" s="444">
        <v>151</v>
      </c>
      <c r="L79" s="72">
        <f t="shared" si="2"/>
        <v>857</v>
      </c>
      <c r="M79" s="68"/>
    </row>
    <row r="80" spans="2:13" ht="32.25" customHeight="1" x14ac:dyDescent="0.25">
      <c r="B80" s="592">
        <v>77</v>
      </c>
      <c r="C80" s="70" t="s">
        <v>217</v>
      </c>
      <c r="D80" s="70" t="s">
        <v>312</v>
      </c>
      <c r="E80" s="70" t="s">
        <v>315</v>
      </c>
      <c r="F80" s="444">
        <v>108</v>
      </c>
      <c r="G80" s="444">
        <v>118</v>
      </c>
      <c r="H80" s="444">
        <v>170</v>
      </c>
      <c r="I80" s="444">
        <v>171</v>
      </c>
      <c r="J80" s="444">
        <v>159</v>
      </c>
      <c r="K80" s="444">
        <v>126</v>
      </c>
      <c r="L80" s="72">
        <f t="shared" si="2"/>
        <v>852</v>
      </c>
      <c r="M80" s="68"/>
    </row>
    <row r="81" spans="1:16" ht="32.25" customHeight="1" x14ac:dyDescent="0.25">
      <c r="B81" s="592">
        <v>78</v>
      </c>
      <c r="C81" s="70" t="s">
        <v>212</v>
      </c>
      <c r="D81" s="70" t="s">
        <v>237</v>
      </c>
      <c r="E81" s="70" t="s">
        <v>236</v>
      </c>
      <c r="F81" s="444">
        <v>121</v>
      </c>
      <c r="G81" s="444">
        <v>159</v>
      </c>
      <c r="H81" s="444">
        <v>122</v>
      </c>
      <c r="I81" s="444">
        <v>139</v>
      </c>
      <c r="J81" s="444">
        <v>145</v>
      </c>
      <c r="K81" s="444">
        <v>146</v>
      </c>
      <c r="L81" s="72">
        <f t="shared" si="2"/>
        <v>832</v>
      </c>
      <c r="M81" s="68"/>
    </row>
    <row r="82" spans="1:16" ht="32.25" customHeight="1" x14ac:dyDescent="0.25">
      <c r="B82" s="592">
        <v>79</v>
      </c>
      <c r="C82" s="70" t="s">
        <v>214</v>
      </c>
      <c r="D82" s="70" t="s">
        <v>325</v>
      </c>
      <c r="E82" s="70" t="s">
        <v>320</v>
      </c>
      <c r="F82" s="444">
        <v>145</v>
      </c>
      <c r="G82" s="444">
        <v>136</v>
      </c>
      <c r="H82" s="444">
        <v>138</v>
      </c>
      <c r="I82" s="444">
        <v>122</v>
      </c>
      <c r="J82" s="444">
        <v>146</v>
      </c>
      <c r="K82" s="444">
        <v>130</v>
      </c>
      <c r="L82" s="72">
        <f t="shared" si="2"/>
        <v>817</v>
      </c>
      <c r="M82" s="68"/>
    </row>
    <row r="83" spans="1:16" ht="32.25" customHeight="1" x14ac:dyDescent="0.25">
      <c r="B83" s="592">
        <v>80</v>
      </c>
      <c r="C83" s="70" t="s">
        <v>216</v>
      </c>
      <c r="D83" s="70" t="s">
        <v>248</v>
      </c>
      <c r="E83" s="70" t="s">
        <v>252</v>
      </c>
      <c r="F83" s="444"/>
      <c r="G83" s="444"/>
      <c r="H83" s="444"/>
      <c r="I83" s="444"/>
      <c r="J83" s="444"/>
      <c r="K83" s="444"/>
      <c r="L83" s="72">
        <f t="shared" si="2"/>
        <v>0</v>
      </c>
      <c r="M83" s="68"/>
    </row>
    <row r="84" spans="1:16" ht="32.25" customHeight="1" x14ac:dyDescent="0.25">
      <c r="B84" s="592">
        <v>81</v>
      </c>
      <c r="C84" s="70" t="s">
        <v>216</v>
      </c>
      <c r="D84" s="70" t="s">
        <v>249</v>
      </c>
      <c r="E84" s="70" t="s">
        <v>253</v>
      </c>
      <c r="F84" s="444"/>
      <c r="G84" s="444"/>
      <c r="H84" s="444"/>
      <c r="I84" s="444"/>
      <c r="J84" s="444"/>
      <c r="K84" s="444"/>
      <c r="L84" s="72">
        <f t="shared" si="2"/>
        <v>0</v>
      </c>
      <c r="M84" s="68"/>
    </row>
    <row r="85" spans="1:16" ht="32.25" customHeight="1" x14ac:dyDescent="0.25">
      <c r="B85" s="592">
        <v>84</v>
      </c>
      <c r="C85" s="70" t="s">
        <v>216</v>
      </c>
      <c r="D85" s="70" t="s">
        <v>250</v>
      </c>
      <c r="E85" s="70" t="s">
        <v>254</v>
      </c>
      <c r="F85" s="444"/>
      <c r="G85" s="444"/>
      <c r="H85" s="444"/>
      <c r="I85" s="444"/>
      <c r="J85" s="444"/>
      <c r="K85" s="444"/>
      <c r="L85" s="72">
        <f t="shared" si="2"/>
        <v>0</v>
      </c>
      <c r="M85" s="68"/>
    </row>
    <row r="86" spans="1:16" ht="32.25" customHeight="1" x14ac:dyDescent="0.25">
      <c r="B86" s="592">
        <v>85</v>
      </c>
      <c r="C86" s="70" t="s">
        <v>216</v>
      </c>
      <c r="D86" s="70" t="s">
        <v>251</v>
      </c>
      <c r="E86" s="70" t="s">
        <v>255</v>
      </c>
      <c r="F86" s="444"/>
      <c r="G86" s="444"/>
      <c r="H86" s="444"/>
      <c r="I86" s="444"/>
      <c r="J86" s="444"/>
      <c r="K86" s="444"/>
      <c r="L86" s="72">
        <f t="shared" si="2"/>
        <v>0</v>
      </c>
      <c r="M86" s="68"/>
    </row>
    <row r="87" spans="1:16" ht="32.25" customHeight="1" x14ac:dyDescent="0.25">
      <c r="A87" s="339"/>
      <c r="B87" s="340">
        <v>1</v>
      </c>
      <c r="C87" s="340" t="s">
        <v>23</v>
      </c>
      <c r="D87" s="341" t="s">
        <v>144</v>
      </c>
      <c r="E87" s="342" t="s">
        <v>145</v>
      </c>
      <c r="F87" s="341"/>
      <c r="G87" s="341"/>
      <c r="H87" s="341"/>
      <c r="I87" s="341"/>
      <c r="J87" s="341"/>
      <c r="K87" s="341"/>
      <c r="L87" s="342">
        <f t="shared" ref="L87:L88" si="3">SUM(F87:K87)</f>
        <v>0</v>
      </c>
      <c r="M87" s="68"/>
    </row>
    <row r="88" spans="1:16" ht="32.25" customHeight="1" x14ac:dyDescent="0.25">
      <c r="A88" s="339"/>
      <c r="B88" s="340">
        <v>2</v>
      </c>
      <c r="C88" s="340" t="s">
        <v>23</v>
      </c>
      <c r="D88" s="341" t="s">
        <v>146</v>
      </c>
      <c r="E88" s="342" t="s">
        <v>147</v>
      </c>
      <c r="F88" s="341"/>
      <c r="G88" s="341"/>
      <c r="H88" s="341"/>
      <c r="I88" s="341"/>
      <c r="J88" s="341"/>
      <c r="K88" s="341"/>
      <c r="L88" s="342">
        <f t="shared" si="3"/>
        <v>0</v>
      </c>
      <c r="M88" s="68"/>
    </row>
    <row r="89" spans="1:16" s="78" customFormat="1" ht="51.75" customHeight="1" x14ac:dyDescent="0.25">
      <c r="A89" s="1114" t="s">
        <v>0</v>
      </c>
      <c r="B89" s="1114"/>
      <c r="C89" s="1114"/>
      <c r="D89" s="1114"/>
      <c r="E89" s="1114"/>
      <c r="F89" s="230" t="s">
        <v>100</v>
      </c>
      <c r="G89" s="230" t="s">
        <v>101</v>
      </c>
      <c r="H89" s="230" t="s">
        <v>102</v>
      </c>
      <c r="I89" s="230" t="s">
        <v>103</v>
      </c>
      <c r="J89" s="230" t="s">
        <v>104</v>
      </c>
      <c r="K89" s="229" t="s">
        <v>3</v>
      </c>
      <c r="L89" s="227"/>
      <c r="M89" s="68"/>
      <c r="N89" s="84"/>
      <c r="O89" s="84"/>
      <c r="P89" s="84"/>
    </row>
    <row r="90" spans="1:16" s="82" customFormat="1" ht="33" customHeight="1" x14ac:dyDescent="0.25">
      <c r="A90" s="1115" t="s">
        <v>90</v>
      </c>
      <c r="B90" s="268">
        <v>1</v>
      </c>
      <c r="C90" s="268" t="s">
        <v>98</v>
      </c>
      <c r="D90" s="268" t="s">
        <v>243</v>
      </c>
      <c r="E90" s="268" t="s">
        <v>239</v>
      </c>
      <c r="F90" s="444">
        <v>236</v>
      </c>
      <c r="G90" s="444">
        <v>196</v>
      </c>
      <c r="H90" s="444">
        <v>200</v>
      </c>
      <c r="I90" s="444">
        <v>175</v>
      </c>
      <c r="J90" s="444">
        <v>211</v>
      </c>
      <c r="K90" s="208">
        <f>'UNO  H'!N101</f>
        <v>12</v>
      </c>
      <c r="L90" s="227"/>
      <c r="M90" s="68"/>
      <c r="N90" s="84"/>
      <c r="O90" s="84"/>
      <c r="P90" s="84"/>
    </row>
    <row r="91" spans="1:16" s="82" customFormat="1" ht="33" customHeight="1" x14ac:dyDescent="0.25">
      <c r="A91" s="1115"/>
      <c r="B91" s="268">
        <v>8</v>
      </c>
      <c r="C91" s="268" t="s">
        <v>97</v>
      </c>
      <c r="D91" s="268" t="s">
        <v>306</v>
      </c>
      <c r="E91" s="268" t="s">
        <v>310</v>
      </c>
      <c r="F91" s="444">
        <v>233</v>
      </c>
      <c r="G91" s="444">
        <v>212</v>
      </c>
      <c r="H91" s="444">
        <v>244</v>
      </c>
      <c r="I91" s="444">
        <v>211</v>
      </c>
      <c r="J91" s="444">
        <v>158</v>
      </c>
      <c r="K91" s="208">
        <f>'UNO  H'!N127</f>
        <v>3</v>
      </c>
      <c r="L91" s="227"/>
      <c r="M91" s="68"/>
      <c r="N91" s="84"/>
      <c r="O91" s="84"/>
      <c r="P91" s="84"/>
    </row>
    <row r="92" spans="1:16" s="82" customFormat="1" ht="33" customHeight="1" x14ac:dyDescent="0.25">
      <c r="A92" s="1115"/>
      <c r="B92" s="268">
        <v>9</v>
      </c>
      <c r="C92" s="268" t="s">
        <v>27</v>
      </c>
      <c r="D92" s="268" t="s">
        <v>165</v>
      </c>
      <c r="E92" s="268" t="s">
        <v>162</v>
      </c>
      <c r="F92" s="444">
        <v>216</v>
      </c>
      <c r="G92" s="444">
        <v>201</v>
      </c>
      <c r="H92" s="444">
        <v>206</v>
      </c>
      <c r="I92" s="444">
        <v>194</v>
      </c>
      <c r="J92" s="444">
        <v>192</v>
      </c>
      <c r="K92" s="208">
        <f>'UNO  H'!N117</f>
        <v>6</v>
      </c>
      <c r="L92" s="227"/>
      <c r="M92" s="68"/>
      <c r="N92" s="84"/>
      <c r="O92" s="84"/>
      <c r="P92" s="84"/>
    </row>
    <row r="93" spans="1:16" s="82" customFormat="1" ht="33" customHeight="1" x14ac:dyDescent="0.25">
      <c r="A93" s="1115"/>
      <c r="B93" s="268">
        <v>16</v>
      </c>
      <c r="C93" s="268" t="s">
        <v>108</v>
      </c>
      <c r="D93" s="268" t="s">
        <v>259</v>
      </c>
      <c r="E93" s="268" t="s">
        <v>263</v>
      </c>
      <c r="F93" s="444">
        <v>194</v>
      </c>
      <c r="G93" s="444">
        <v>189</v>
      </c>
      <c r="H93" s="444">
        <v>222</v>
      </c>
      <c r="I93" s="444">
        <v>204</v>
      </c>
      <c r="J93" s="444">
        <v>180</v>
      </c>
      <c r="K93" s="208">
        <f>'UNO  H'!N107</f>
        <v>9</v>
      </c>
      <c r="L93" s="227"/>
      <c r="M93" s="68"/>
      <c r="N93" s="84"/>
      <c r="O93" s="84"/>
      <c r="P93" s="84"/>
    </row>
    <row r="94" spans="1:16" s="82" customFormat="1" ht="33" customHeight="1" x14ac:dyDescent="0.25">
      <c r="A94" s="1115"/>
      <c r="B94" s="268">
        <v>17</v>
      </c>
      <c r="C94" s="268" t="s">
        <v>99</v>
      </c>
      <c r="D94" s="268" t="s">
        <v>330</v>
      </c>
      <c r="E94" s="268" t="s">
        <v>333</v>
      </c>
      <c r="F94" s="444">
        <v>205</v>
      </c>
      <c r="G94" s="444">
        <v>221</v>
      </c>
      <c r="H94" s="444">
        <v>234</v>
      </c>
      <c r="I94" s="444">
        <v>224</v>
      </c>
      <c r="J94" s="444">
        <v>235</v>
      </c>
      <c r="K94" s="208">
        <f>'UNO  H'!N112</f>
        <v>9</v>
      </c>
      <c r="L94" s="227"/>
      <c r="M94" s="68"/>
      <c r="N94" s="84"/>
      <c r="O94" s="84"/>
      <c r="P94" s="84"/>
    </row>
    <row r="95" spans="1:16" s="82" customFormat="1" ht="33" customHeight="1" x14ac:dyDescent="0.25">
      <c r="A95" s="1115"/>
      <c r="B95" s="268">
        <v>24</v>
      </c>
      <c r="C95" s="268" t="s">
        <v>219</v>
      </c>
      <c r="D95" s="268" t="s">
        <v>329</v>
      </c>
      <c r="E95" s="268" t="s">
        <v>328</v>
      </c>
      <c r="F95" s="444">
        <v>160</v>
      </c>
      <c r="G95" s="444">
        <v>207</v>
      </c>
      <c r="H95" s="444">
        <v>180</v>
      </c>
      <c r="I95" s="444">
        <v>226</v>
      </c>
      <c r="J95" s="444">
        <v>155</v>
      </c>
      <c r="K95" s="208">
        <f>'UNO  H'!N122</f>
        <v>6</v>
      </c>
      <c r="L95" s="227"/>
      <c r="M95" s="68"/>
      <c r="N95" s="84"/>
      <c r="O95" s="84"/>
      <c r="P95" s="84"/>
    </row>
    <row r="96" spans="1:16" s="82" customFormat="1" ht="33" customHeight="1" x14ac:dyDescent="0.25">
      <c r="A96" s="1116" t="s">
        <v>91</v>
      </c>
      <c r="B96" s="269">
        <v>2</v>
      </c>
      <c r="C96" s="269" t="s">
        <v>27</v>
      </c>
      <c r="D96" s="269" t="s">
        <v>164</v>
      </c>
      <c r="E96" s="269" t="s">
        <v>161</v>
      </c>
      <c r="F96" s="444">
        <v>223</v>
      </c>
      <c r="G96" s="444">
        <v>183</v>
      </c>
      <c r="H96" s="444">
        <v>170</v>
      </c>
      <c r="I96" s="444">
        <v>172</v>
      </c>
      <c r="J96" s="444">
        <v>203</v>
      </c>
      <c r="K96" s="208">
        <f>'UNO  H'!N160</f>
        <v>3</v>
      </c>
      <c r="L96" s="227"/>
      <c r="M96" s="68"/>
      <c r="N96" s="84"/>
      <c r="O96" s="84"/>
      <c r="P96" s="84"/>
    </row>
    <row r="97" spans="1:16" s="82" customFormat="1" ht="33" customHeight="1" x14ac:dyDescent="0.25">
      <c r="A97" s="1116"/>
      <c r="B97" s="269">
        <v>7</v>
      </c>
      <c r="C97" s="269" t="s">
        <v>29</v>
      </c>
      <c r="D97" s="269" t="s">
        <v>77</v>
      </c>
      <c r="E97" s="269" t="s">
        <v>87</v>
      </c>
      <c r="F97" s="444">
        <v>225</v>
      </c>
      <c r="G97" s="444">
        <v>223</v>
      </c>
      <c r="H97" s="444">
        <v>184</v>
      </c>
      <c r="I97" s="444">
        <v>225</v>
      </c>
      <c r="J97" s="444">
        <v>137</v>
      </c>
      <c r="K97" s="208">
        <f>'UNO  H'!N150</f>
        <v>9</v>
      </c>
      <c r="L97" s="227"/>
      <c r="M97" s="68"/>
      <c r="N97" s="84"/>
      <c r="O97" s="84"/>
      <c r="P97" s="84"/>
    </row>
    <row r="98" spans="1:16" s="82" customFormat="1" ht="33" customHeight="1" x14ac:dyDescent="0.25">
      <c r="A98" s="1116"/>
      <c r="B98" s="269">
        <v>10</v>
      </c>
      <c r="C98" s="269" t="s">
        <v>75</v>
      </c>
      <c r="D98" s="269" t="s">
        <v>130</v>
      </c>
      <c r="E98" s="269" t="s">
        <v>129</v>
      </c>
      <c r="F98" s="444">
        <v>190</v>
      </c>
      <c r="G98" s="444">
        <v>166</v>
      </c>
      <c r="H98" s="444">
        <v>180</v>
      </c>
      <c r="I98" s="444">
        <v>190</v>
      </c>
      <c r="J98" s="444">
        <v>218</v>
      </c>
      <c r="K98" s="208">
        <f>'UNO  H'!N155</f>
        <v>9</v>
      </c>
      <c r="L98" s="227"/>
      <c r="M98" s="68"/>
      <c r="N98" s="84"/>
      <c r="O98" s="84"/>
      <c r="P98" s="84"/>
    </row>
    <row r="99" spans="1:16" s="82" customFormat="1" ht="33" customHeight="1" x14ac:dyDescent="0.25">
      <c r="A99" s="1116"/>
      <c r="B99" s="269">
        <v>15</v>
      </c>
      <c r="C99" s="269" t="s">
        <v>99</v>
      </c>
      <c r="D99" s="269" t="s">
        <v>332</v>
      </c>
      <c r="E99" s="269" t="s">
        <v>336</v>
      </c>
      <c r="F99" s="444">
        <v>225</v>
      </c>
      <c r="G99" s="444">
        <v>215</v>
      </c>
      <c r="H99" s="444">
        <v>185</v>
      </c>
      <c r="I99" s="444">
        <v>193</v>
      </c>
      <c r="J99" s="444">
        <v>178</v>
      </c>
      <c r="K99" s="208">
        <f>'UNO  H'!N139</f>
        <v>12</v>
      </c>
      <c r="L99" s="227"/>
      <c r="M99" s="68"/>
      <c r="N99" s="84"/>
      <c r="O99" s="84"/>
      <c r="P99" s="84"/>
    </row>
    <row r="100" spans="1:16" s="82" customFormat="1" ht="33" customHeight="1" x14ac:dyDescent="0.25">
      <c r="A100" s="1116"/>
      <c r="B100" s="269">
        <v>18</v>
      </c>
      <c r="C100" s="269" t="s">
        <v>99</v>
      </c>
      <c r="D100" s="269" t="s">
        <v>315</v>
      </c>
      <c r="E100" s="269" t="s">
        <v>334</v>
      </c>
      <c r="F100" s="444">
        <v>205</v>
      </c>
      <c r="G100" s="444">
        <v>207</v>
      </c>
      <c r="H100" s="444">
        <v>193</v>
      </c>
      <c r="I100" s="444">
        <v>156</v>
      </c>
      <c r="J100" s="444">
        <v>189</v>
      </c>
      <c r="K100" s="208">
        <f>'UNO  H'!N165</f>
        <v>3</v>
      </c>
      <c r="L100" s="227"/>
      <c r="M100" s="68"/>
      <c r="N100" s="84"/>
      <c r="O100" s="84"/>
      <c r="P100" s="84"/>
    </row>
    <row r="101" spans="1:16" s="82" customFormat="1" ht="33" customHeight="1" x14ac:dyDescent="0.25">
      <c r="A101" s="1116"/>
      <c r="B101" s="269">
        <v>23</v>
      </c>
      <c r="C101" s="269" t="s">
        <v>215</v>
      </c>
      <c r="D101" s="269" t="s">
        <v>228</v>
      </c>
      <c r="E101" s="269" t="s">
        <v>229</v>
      </c>
      <c r="F101" s="444">
        <v>253</v>
      </c>
      <c r="G101" s="444">
        <v>189</v>
      </c>
      <c r="H101" s="444">
        <v>248</v>
      </c>
      <c r="I101" s="444">
        <v>211</v>
      </c>
      <c r="J101" s="444">
        <v>171</v>
      </c>
      <c r="K101" s="208">
        <f>'UNO  H'!N145</f>
        <v>9</v>
      </c>
      <c r="L101" s="227"/>
      <c r="M101" s="68"/>
      <c r="N101" s="84"/>
      <c r="O101" s="84"/>
      <c r="P101" s="84"/>
    </row>
    <row r="102" spans="1:16" s="82" customFormat="1" ht="33" customHeight="1" x14ac:dyDescent="0.25">
      <c r="A102" s="943" t="s">
        <v>93</v>
      </c>
      <c r="B102" s="270">
        <v>3</v>
      </c>
      <c r="C102" s="270" t="s">
        <v>198</v>
      </c>
      <c r="D102" s="270" t="s">
        <v>202</v>
      </c>
      <c r="E102" s="270" t="s">
        <v>205</v>
      </c>
      <c r="F102" s="444">
        <v>163</v>
      </c>
      <c r="G102" s="444">
        <v>158</v>
      </c>
      <c r="H102" s="444">
        <v>191</v>
      </c>
      <c r="I102" s="444">
        <v>225</v>
      </c>
      <c r="J102" s="444">
        <v>172</v>
      </c>
      <c r="K102" s="208">
        <f>'UNO  H'!N203</f>
        <v>0</v>
      </c>
      <c r="L102" s="227"/>
      <c r="M102" s="68"/>
      <c r="N102" s="84"/>
      <c r="O102" s="84"/>
      <c r="P102" s="84"/>
    </row>
    <row r="103" spans="1:16" s="82" customFormat="1" ht="33" customHeight="1" x14ac:dyDescent="0.25">
      <c r="A103" s="943"/>
      <c r="B103" s="270">
        <v>6</v>
      </c>
      <c r="C103" s="270" t="s">
        <v>99</v>
      </c>
      <c r="D103" s="270" t="s">
        <v>331</v>
      </c>
      <c r="E103" s="270" t="s">
        <v>335</v>
      </c>
      <c r="F103" s="444">
        <v>189</v>
      </c>
      <c r="G103" s="444">
        <v>181</v>
      </c>
      <c r="H103" s="444">
        <v>193</v>
      </c>
      <c r="I103" s="444">
        <v>236</v>
      </c>
      <c r="J103" s="444">
        <v>199</v>
      </c>
      <c r="K103" s="208">
        <f>'UNO  H'!N193</f>
        <v>6</v>
      </c>
      <c r="L103" s="227"/>
      <c r="M103" s="68"/>
      <c r="N103" s="84"/>
      <c r="O103" s="84"/>
      <c r="P103" s="84"/>
    </row>
    <row r="104" spans="1:16" s="82" customFormat="1" ht="33" customHeight="1" x14ac:dyDescent="0.25">
      <c r="A104" s="943"/>
      <c r="B104" s="270">
        <v>11</v>
      </c>
      <c r="C104" s="270" t="s">
        <v>98</v>
      </c>
      <c r="D104" s="270" t="s">
        <v>242</v>
      </c>
      <c r="E104" s="270" t="s">
        <v>238</v>
      </c>
      <c r="F104" s="444">
        <v>195</v>
      </c>
      <c r="G104" s="444">
        <v>224</v>
      </c>
      <c r="H104" s="444">
        <v>196</v>
      </c>
      <c r="I104" s="444">
        <v>191</v>
      </c>
      <c r="J104" s="444">
        <v>184</v>
      </c>
      <c r="K104" s="208">
        <f>'UNO  H'!N198</f>
        <v>6</v>
      </c>
      <c r="L104" s="227"/>
      <c r="M104" s="68"/>
      <c r="N104" s="84"/>
      <c r="O104" s="84"/>
      <c r="P104" s="84"/>
    </row>
    <row r="105" spans="1:16" s="82" customFormat="1" ht="33" customHeight="1" x14ac:dyDescent="0.25">
      <c r="A105" s="943"/>
      <c r="B105" s="270">
        <v>14</v>
      </c>
      <c r="C105" s="270" t="s">
        <v>23</v>
      </c>
      <c r="D105" s="270" t="s">
        <v>139</v>
      </c>
      <c r="E105" s="270" t="s">
        <v>137</v>
      </c>
      <c r="F105" s="444">
        <v>197</v>
      </c>
      <c r="G105" s="444">
        <v>177</v>
      </c>
      <c r="H105" s="444">
        <v>189</v>
      </c>
      <c r="I105" s="444">
        <v>228</v>
      </c>
      <c r="J105" s="444">
        <v>205</v>
      </c>
      <c r="K105" s="208">
        <f>'UNO  H'!N188</f>
        <v>9</v>
      </c>
      <c r="L105" s="227"/>
      <c r="M105" s="68"/>
      <c r="N105" s="84"/>
      <c r="O105" s="84"/>
      <c r="P105" s="84"/>
    </row>
    <row r="106" spans="1:16" s="82" customFormat="1" ht="33" customHeight="1" x14ac:dyDescent="0.25">
      <c r="A106" s="943"/>
      <c r="B106" s="270">
        <v>19</v>
      </c>
      <c r="C106" s="270" t="s">
        <v>23</v>
      </c>
      <c r="D106" s="270" t="s">
        <v>143</v>
      </c>
      <c r="E106" s="270" t="s">
        <v>142</v>
      </c>
      <c r="F106" s="444">
        <v>220</v>
      </c>
      <c r="G106" s="444">
        <v>219</v>
      </c>
      <c r="H106" s="444">
        <v>215</v>
      </c>
      <c r="I106" s="444">
        <v>196</v>
      </c>
      <c r="J106" s="444">
        <v>223</v>
      </c>
      <c r="K106" s="208">
        <f>'UNO  H'!N177</f>
        <v>15</v>
      </c>
      <c r="L106" s="227"/>
      <c r="M106" s="68"/>
      <c r="N106" s="84"/>
      <c r="O106" s="84"/>
      <c r="P106" s="84"/>
    </row>
    <row r="107" spans="1:16" s="82" customFormat="1" ht="33" customHeight="1" x14ac:dyDescent="0.25">
      <c r="A107" s="943"/>
      <c r="B107" s="270">
        <v>22</v>
      </c>
      <c r="C107" s="270" t="s">
        <v>27</v>
      </c>
      <c r="D107" s="270" t="s">
        <v>163</v>
      </c>
      <c r="E107" s="270" t="s">
        <v>160</v>
      </c>
      <c r="F107" s="444">
        <v>208</v>
      </c>
      <c r="G107" s="444">
        <v>235</v>
      </c>
      <c r="H107" s="444">
        <v>257</v>
      </c>
      <c r="I107" s="444">
        <v>208</v>
      </c>
      <c r="J107" s="444">
        <v>192</v>
      </c>
      <c r="K107" s="208">
        <f>'UNO  H'!N183</f>
        <v>9</v>
      </c>
      <c r="L107" s="227"/>
      <c r="M107" s="68"/>
      <c r="N107" s="84"/>
      <c r="O107" s="84"/>
      <c r="P107" s="84"/>
    </row>
    <row r="108" spans="1:16" s="82" customFormat="1" ht="33" customHeight="1" x14ac:dyDescent="0.25">
      <c r="A108" s="1117" t="s">
        <v>94</v>
      </c>
      <c r="B108" s="271">
        <v>4</v>
      </c>
      <c r="C108" s="271" t="s">
        <v>23</v>
      </c>
      <c r="D108" s="271" t="s">
        <v>140</v>
      </c>
      <c r="E108" s="271" t="s">
        <v>138</v>
      </c>
      <c r="F108" s="444">
        <v>205</v>
      </c>
      <c r="G108" s="444">
        <v>236</v>
      </c>
      <c r="H108" s="444">
        <v>213</v>
      </c>
      <c r="I108" s="444">
        <v>205</v>
      </c>
      <c r="J108" s="444">
        <v>195</v>
      </c>
      <c r="K108" s="208">
        <f>'UNO  H'!N215</f>
        <v>15</v>
      </c>
      <c r="L108" s="227"/>
      <c r="M108" s="68"/>
      <c r="N108" s="84"/>
      <c r="O108" s="84"/>
      <c r="P108" s="84"/>
    </row>
    <row r="109" spans="1:16" s="82" customFormat="1" ht="33" customHeight="1" x14ac:dyDescent="0.25">
      <c r="A109" s="1117"/>
      <c r="B109" s="271">
        <v>5</v>
      </c>
      <c r="C109" s="271" t="s">
        <v>23</v>
      </c>
      <c r="D109" s="271" t="s">
        <v>141</v>
      </c>
      <c r="E109" s="271" t="s">
        <v>136</v>
      </c>
      <c r="F109" s="444">
        <v>190</v>
      </c>
      <c r="G109" s="444">
        <v>235</v>
      </c>
      <c r="H109" s="444">
        <v>196</v>
      </c>
      <c r="I109" s="444">
        <v>269</v>
      </c>
      <c r="J109" s="444">
        <v>254</v>
      </c>
      <c r="K109" s="208">
        <f>'UNO  H'!N221</f>
        <v>12</v>
      </c>
      <c r="L109" s="227"/>
      <c r="M109" s="68"/>
      <c r="N109" s="84"/>
      <c r="O109" s="84"/>
      <c r="P109" s="84"/>
    </row>
    <row r="110" spans="1:16" s="82" customFormat="1" ht="33" customHeight="1" x14ac:dyDescent="0.25">
      <c r="A110" s="1117"/>
      <c r="B110" s="271">
        <v>12</v>
      </c>
      <c r="C110" s="271" t="s">
        <v>22</v>
      </c>
      <c r="D110" s="271" t="s">
        <v>347</v>
      </c>
      <c r="E110" s="271" t="s">
        <v>178</v>
      </c>
      <c r="F110" s="444">
        <v>149</v>
      </c>
      <c r="G110" s="444">
        <v>207</v>
      </c>
      <c r="H110" s="444">
        <v>180</v>
      </c>
      <c r="I110" s="444">
        <v>151</v>
      </c>
      <c r="J110" s="444">
        <v>164</v>
      </c>
      <c r="K110" s="208">
        <f>'UNO  H'!N241</f>
        <v>0</v>
      </c>
      <c r="L110" s="227"/>
      <c r="M110" s="68"/>
      <c r="N110" s="84"/>
      <c r="O110" s="84"/>
      <c r="P110" s="84"/>
    </row>
    <row r="111" spans="1:16" s="82" customFormat="1" ht="33" customHeight="1" x14ac:dyDescent="0.25">
      <c r="A111" s="1117"/>
      <c r="B111" s="271">
        <v>13</v>
      </c>
      <c r="C111" s="271" t="s">
        <v>171</v>
      </c>
      <c r="D111" s="271" t="s">
        <v>273</v>
      </c>
      <c r="E111" s="271" t="s">
        <v>276</v>
      </c>
      <c r="F111" s="444">
        <v>211</v>
      </c>
      <c r="G111" s="444">
        <v>224</v>
      </c>
      <c r="H111" s="444">
        <v>203</v>
      </c>
      <c r="I111" s="444">
        <v>191</v>
      </c>
      <c r="J111" s="444">
        <v>197</v>
      </c>
      <c r="K111" s="208">
        <f>'UNO  H'!N231</f>
        <v>6</v>
      </c>
      <c r="L111" s="227"/>
      <c r="M111" s="68"/>
      <c r="N111" s="84"/>
      <c r="O111" s="84"/>
      <c r="P111" s="84"/>
    </row>
    <row r="112" spans="1:16" s="82" customFormat="1" ht="33" customHeight="1" x14ac:dyDescent="0.25">
      <c r="A112" s="1117"/>
      <c r="B112" s="271">
        <v>20</v>
      </c>
      <c r="C112" s="271" t="s">
        <v>171</v>
      </c>
      <c r="D112" s="271" t="s">
        <v>273</v>
      </c>
      <c r="E112" s="271" t="s">
        <v>275</v>
      </c>
      <c r="F112" s="444">
        <v>203</v>
      </c>
      <c r="G112" s="444">
        <v>159</v>
      </c>
      <c r="H112" s="444">
        <v>175</v>
      </c>
      <c r="I112" s="444">
        <v>241</v>
      </c>
      <c r="J112" s="444">
        <v>142</v>
      </c>
      <c r="K112" s="208">
        <f>'UNO  H'!N236</f>
        <v>3</v>
      </c>
      <c r="L112" s="227"/>
      <c r="M112" s="68"/>
      <c r="N112" s="84"/>
      <c r="O112" s="84"/>
      <c r="P112" s="84"/>
    </row>
    <row r="113" spans="1:16" s="82" customFormat="1" ht="33" customHeight="1" x14ac:dyDescent="0.25">
      <c r="A113" s="1117"/>
      <c r="B113" s="271">
        <v>21</v>
      </c>
      <c r="C113" s="271" t="s">
        <v>26</v>
      </c>
      <c r="D113" s="271" t="s">
        <v>269</v>
      </c>
      <c r="E113" s="271" t="s">
        <v>265</v>
      </c>
      <c r="F113" s="444">
        <v>215</v>
      </c>
      <c r="G113" s="444">
        <v>213</v>
      </c>
      <c r="H113" s="444">
        <v>245</v>
      </c>
      <c r="I113" s="444">
        <v>242</v>
      </c>
      <c r="J113" s="444">
        <v>170</v>
      </c>
      <c r="K113" s="208">
        <f>'UNO  H'!N226</f>
        <v>9</v>
      </c>
      <c r="L113" s="227"/>
      <c r="M113" s="68"/>
      <c r="N113" s="84"/>
      <c r="O113" s="84"/>
      <c r="P113" s="84"/>
    </row>
    <row r="114" spans="1:16" ht="45" customHeight="1" x14ac:dyDescent="0.25">
      <c r="A114" s="1113" t="s">
        <v>1</v>
      </c>
      <c r="B114" s="1113"/>
      <c r="C114" s="1113"/>
      <c r="D114" s="1113"/>
      <c r="E114" s="1113"/>
      <c r="F114" s="67" t="s">
        <v>111</v>
      </c>
      <c r="G114" s="67" t="s">
        <v>112</v>
      </c>
      <c r="H114" s="67" t="s">
        <v>113</v>
      </c>
      <c r="I114" s="67" t="s">
        <v>114</v>
      </c>
      <c r="J114" s="67" t="s">
        <v>115</v>
      </c>
      <c r="K114" s="67" t="s">
        <v>116</v>
      </c>
      <c r="L114" s="74" t="s">
        <v>3</v>
      </c>
      <c r="M114" s="68"/>
    </row>
    <row r="115" spans="1:16" ht="32.25" customHeight="1" x14ac:dyDescent="0.25">
      <c r="B115" s="444">
        <v>1</v>
      </c>
      <c r="C115" s="444" t="s">
        <v>27</v>
      </c>
      <c r="D115" s="207" t="s">
        <v>162</v>
      </c>
      <c r="E115" s="444" t="s">
        <v>165</v>
      </c>
      <c r="F115" s="402">
        <v>191</v>
      </c>
      <c r="G115" s="402">
        <v>226</v>
      </c>
      <c r="H115" s="402">
        <v>237</v>
      </c>
      <c r="I115" s="402">
        <v>237</v>
      </c>
      <c r="J115" s="402">
        <v>221</v>
      </c>
      <c r="K115" s="402">
        <v>180</v>
      </c>
      <c r="L115" s="72">
        <f t="shared" ref="L115:L146" si="4">SUM(F115:K115)</f>
        <v>1292</v>
      </c>
      <c r="M115" s="68"/>
    </row>
    <row r="116" spans="1:16" ht="32.25" customHeight="1" x14ac:dyDescent="0.25">
      <c r="B116" s="444">
        <v>1</v>
      </c>
      <c r="C116" s="444" t="s">
        <v>27</v>
      </c>
      <c r="D116" s="207" t="s">
        <v>161</v>
      </c>
      <c r="E116" s="444" t="s">
        <v>164</v>
      </c>
      <c r="F116" s="402">
        <v>191</v>
      </c>
      <c r="G116" s="402">
        <v>226</v>
      </c>
      <c r="H116" s="402">
        <v>237</v>
      </c>
      <c r="I116" s="402">
        <v>237</v>
      </c>
      <c r="J116" s="402">
        <v>221</v>
      </c>
      <c r="K116" s="402">
        <v>180</v>
      </c>
      <c r="L116" s="72">
        <f t="shared" si="4"/>
        <v>1292</v>
      </c>
      <c r="M116" s="68"/>
    </row>
    <row r="117" spans="1:16" ht="32.25" customHeight="1" x14ac:dyDescent="0.25">
      <c r="B117" s="444">
        <v>2</v>
      </c>
      <c r="C117" s="444" t="s">
        <v>98</v>
      </c>
      <c r="D117" s="207" t="s">
        <v>239</v>
      </c>
      <c r="E117" s="444" t="s">
        <v>243</v>
      </c>
      <c r="F117" s="402">
        <v>202</v>
      </c>
      <c r="G117" s="402">
        <v>245</v>
      </c>
      <c r="H117" s="402">
        <v>227</v>
      </c>
      <c r="I117" s="402">
        <v>200</v>
      </c>
      <c r="J117" s="402">
        <v>202</v>
      </c>
      <c r="K117" s="402">
        <v>187</v>
      </c>
      <c r="L117" s="72">
        <f t="shared" si="4"/>
        <v>1263</v>
      </c>
      <c r="M117" s="68"/>
    </row>
    <row r="118" spans="1:16" ht="32.25" customHeight="1" x14ac:dyDescent="0.25">
      <c r="B118" s="444">
        <v>2</v>
      </c>
      <c r="C118" s="444" t="s">
        <v>98</v>
      </c>
      <c r="D118" s="207" t="s">
        <v>238</v>
      </c>
      <c r="E118" s="444" t="s">
        <v>242</v>
      </c>
      <c r="F118" s="402">
        <v>202</v>
      </c>
      <c r="G118" s="402">
        <v>245</v>
      </c>
      <c r="H118" s="402">
        <v>227</v>
      </c>
      <c r="I118" s="402">
        <v>200</v>
      </c>
      <c r="J118" s="402">
        <v>202</v>
      </c>
      <c r="K118" s="402">
        <v>187</v>
      </c>
      <c r="L118" s="72">
        <f t="shared" si="4"/>
        <v>1263</v>
      </c>
      <c r="M118" s="68"/>
    </row>
    <row r="119" spans="1:16" ht="32.25" customHeight="1" x14ac:dyDescent="0.25">
      <c r="B119" s="444">
        <v>3</v>
      </c>
      <c r="C119" s="444" t="s">
        <v>97</v>
      </c>
      <c r="D119" s="207" t="s">
        <v>309</v>
      </c>
      <c r="E119" s="444" t="s">
        <v>305</v>
      </c>
      <c r="F119" s="402">
        <v>182</v>
      </c>
      <c r="G119" s="402">
        <v>214</v>
      </c>
      <c r="H119" s="402">
        <v>242</v>
      </c>
      <c r="I119" s="402">
        <v>217</v>
      </c>
      <c r="J119" s="402">
        <v>229</v>
      </c>
      <c r="K119" s="402">
        <v>151</v>
      </c>
      <c r="L119" s="72">
        <f t="shared" si="4"/>
        <v>1235</v>
      </c>
      <c r="M119" s="68"/>
    </row>
    <row r="120" spans="1:16" ht="32.25" customHeight="1" x14ac:dyDescent="0.25">
      <c r="B120" s="444">
        <v>3</v>
      </c>
      <c r="C120" s="444" t="s">
        <v>97</v>
      </c>
      <c r="D120" s="207" t="s">
        <v>310</v>
      </c>
      <c r="E120" s="444" t="s">
        <v>306</v>
      </c>
      <c r="F120" s="402">
        <v>182</v>
      </c>
      <c r="G120" s="402">
        <v>214</v>
      </c>
      <c r="H120" s="402">
        <v>242</v>
      </c>
      <c r="I120" s="402">
        <v>217</v>
      </c>
      <c r="J120" s="402">
        <v>229</v>
      </c>
      <c r="K120" s="402">
        <v>151</v>
      </c>
      <c r="L120" s="72">
        <f t="shared" si="4"/>
        <v>1235</v>
      </c>
      <c r="M120" s="68"/>
    </row>
    <row r="121" spans="1:16" ht="32.25" customHeight="1" x14ac:dyDescent="0.25">
      <c r="B121" s="444">
        <v>4</v>
      </c>
      <c r="C121" s="444" t="s">
        <v>29</v>
      </c>
      <c r="D121" s="207" t="s">
        <v>220</v>
      </c>
      <c r="E121" s="444" t="s">
        <v>77</v>
      </c>
      <c r="F121" s="402">
        <v>175</v>
      </c>
      <c r="G121" s="402">
        <v>175</v>
      </c>
      <c r="H121" s="402">
        <v>245</v>
      </c>
      <c r="I121" s="402">
        <v>226</v>
      </c>
      <c r="J121" s="402">
        <v>238</v>
      </c>
      <c r="K121" s="402">
        <v>159</v>
      </c>
      <c r="L121" s="72">
        <f t="shared" si="4"/>
        <v>1218</v>
      </c>
      <c r="M121" s="68"/>
    </row>
    <row r="122" spans="1:16" ht="32.25" customHeight="1" x14ac:dyDescent="0.25">
      <c r="B122" s="444">
        <v>4</v>
      </c>
      <c r="C122" s="444" t="s">
        <v>29</v>
      </c>
      <c r="D122" s="207" t="s">
        <v>87</v>
      </c>
      <c r="E122" s="444" t="s">
        <v>77</v>
      </c>
      <c r="F122" s="402">
        <v>175</v>
      </c>
      <c r="G122" s="402">
        <v>175</v>
      </c>
      <c r="H122" s="402">
        <v>245</v>
      </c>
      <c r="I122" s="402">
        <v>226</v>
      </c>
      <c r="J122" s="402">
        <v>238</v>
      </c>
      <c r="K122" s="402">
        <v>159</v>
      </c>
      <c r="L122" s="72">
        <f t="shared" si="4"/>
        <v>1218</v>
      </c>
      <c r="M122" s="68"/>
    </row>
    <row r="123" spans="1:16" ht="32.25" customHeight="1" x14ac:dyDescent="0.25">
      <c r="B123" s="444">
        <v>5</v>
      </c>
      <c r="C123" s="444" t="s">
        <v>23</v>
      </c>
      <c r="D123" s="207" t="s">
        <v>137</v>
      </c>
      <c r="E123" s="444" t="s">
        <v>139</v>
      </c>
      <c r="F123" s="402">
        <v>224</v>
      </c>
      <c r="G123" s="402">
        <v>267</v>
      </c>
      <c r="H123" s="402">
        <v>189</v>
      </c>
      <c r="I123" s="402">
        <v>179</v>
      </c>
      <c r="J123" s="402">
        <v>137</v>
      </c>
      <c r="K123" s="402">
        <v>202</v>
      </c>
      <c r="L123" s="72">
        <f t="shared" si="4"/>
        <v>1198</v>
      </c>
      <c r="M123" s="68"/>
    </row>
    <row r="124" spans="1:16" ht="32.25" customHeight="1" x14ac:dyDescent="0.25">
      <c r="B124" s="444">
        <v>5</v>
      </c>
      <c r="C124" s="444" t="s">
        <v>23</v>
      </c>
      <c r="D124" s="207" t="s">
        <v>142</v>
      </c>
      <c r="E124" s="444" t="s">
        <v>143</v>
      </c>
      <c r="F124" s="402">
        <v>224</v>
      </c>
      <c r="G124" s="402">
        <v>267</v>
      </c>
      <c r="H124" s="402">
        <v>189</v>
      </c>
      <c r="I124" s="402">
        <v>179</v>
      </c>
      <c r="J124" s="402">
        <v>137</v>
      </c>
      <c r="K124" s="402">
        <v>202</v>
      </c>
      <c r="L124" s="72">
        <f t="shared" si="4"/>
        <v>1198</v>
      </c>
      <c r="M124" s="68"/>
    </row>
    <row r="125" spans="1:16" ht="32.25" customHeight="1" x14ac:dyDescent="0.25">
      <c r="B125" s="444">
        <v>6</v>
      </c>
      <c r="C125" s="444" t="s">
        <v>108</v>
      </c>
      <c r="D125" s="207" t="s">
        <v>263</v>
      </c>
      <c r="E125" s="444" t="s">
        <v>259</v>
      </c>
      <c r="F125" s="402">
        <v>170</v>
      </c>
      <c r="G125" s="402">
        <v>179</v>
      </c>
      <c r="H125" s="402">
        <v>225</v>
      </c>
      <c r="I125" s="402">
        <v>211</v>
      </c>
      <c r="J125" s="402">
        <v>170</v>
      </c>
      <c r="K125" s="402">
        <v>215</v>
      </c>
      <c r="L125" s="72">
        <f t="shared" si="4"/>
        <v>1170</v>
      </c>
      <c r="M125" s="68"/>
    </row>
    <row r="126" spans="1:16" ht="32.25" customHeight="1" x14ac:dyDescent="0.25">
      <c r="B126" s="444">
        <v>6</v>
      </c>
      <c r="C126" s="444" t="s">
        <v>108</v>
      </c>
      <c r="D126" s="207" t="s">
        <v>261</v>
      </c>
      <c r="E126" s="444" t="s">
        <v>257</v>
      </c>
      <c r="F126" s="402">
        <v>170</v>
      </c>
      <c r="G126" s="402">
        <v>179</v>
      </c>
      <c r="H126" s="402">
        <v>225</v>
      </c>
      <c r="I126" s="402">
        <v>211</v>
      </c>
      <c r="J126" s="402">
        <v>170</v>
      </c>
      <c r="K126" s="402">
        <v>215</v>
      </c>
      <c r="L126" s="72">
        <f t="shared" si="4"/>
        <v>1170</v>
      </c>
      <c r="M126" s="68"/>
    </row>
    <row r="127" spans="1:16" ht="32.25" customHeight="1" x14ac:dyDescent="0.25">
      <c r="B127" s="444">
        <v>7</v>
      </c>
      <c r="C127" s="444" t="s">
        <v>28</v>
      </c>
      <c r="D127" s="207" t="s">
        <v>186</v>
      </c>
      <c r="E127" s="444" t="s">
        <v>181</v>
      </c>
      <c r="F127" s="402">
        <v>189</v>
      </c>
      <c r="G127" s="402">
        <v>210</v>
      </c>
      <c r="H127" s="402">
        <v>191</v>
      </c>
      <c r="I127" s="402">
        <v>159</v>
      </c>
      <c r="J127" s="402">
        <v>194</v>
      </c>
      <c r="K127" s="402">
        <v>200</v>
      </c>
      <c r="L127" s="72">
        <f t="shared" si="4"/>
        <v>1143</v>
      </c>
      <c r="M127" s="68"/>
    </row>
    <row r="128" spans="1:16" ht="32.25" customHeight="1" x14ac:dyDescent="0.25">
      <c r="B128" s="444">
        <v>7</v>
      </c>
      <c r="C128" s="444" t="s">
        <v>28</v>
      </c>
      <c r="D128" s="207" t="s">
        <v>185</v>
      </c>
      <c r="E128" s="444" t="s">
        <v>182</v>
      </c>
      <c r="F128" s="402">
        <v>189</v>
      </c>
      <c r="G128" s="402">
        <v>210</v>
      </c>
      <c r="H128" s="402">
        <v>191</v>
      </c>
      <c r="I128" s="402">
        <v>159</v>
      </c>
      <c r="J128" s="402">
        <v>194</v>
      </c>
      <c r="K128" s="402">
        <v>200</v>
      </c>
      <c r="L128" s="72">
        <f t="shared" si="4"/>
        <v>1143</v>
      </c>
      <c r="M128" s="68"/>
    </row>
    <row r="129" spans="2:13" ht="32.25" customHeight="1" x14ac:dyDescent="0.25">
      <c r="B129" s="444">
        <v>8</v>
      </c>
      <c r="C129" s="444" t="s">
        <v>108</v>
      </c>
      <c r="D129" s="207" t="s">
        <v>262</v>
      </c>
      <c r="E129" s="444" t="s">
        <v>258</v>
      </c>
      <c r="F129" s="402">
        <v>186</v>
      </c>
      <c r="G129" s="402">
        <v>166</v>
      </c>
      <c r="H129" s="402">
        <v>169</v>
      </c>
      <c r="I129" s="402">
        <v>215</v>
      </c>
      <c r="J129" s="402">
        <v>175</v>
      </c>
      <c r="K129" s="402">
        <v>232</v>
      </c>
      <c r="L129" s="72">
        <f t="shared" si="4"/>
        <v>1143</v>
      </c>
      <c r="M129" s="68"/>
    </row>
    <row r="130" spans="2:13" ht="32.25" customHeight="1" x14ac:dyDescent="0.25">
      <c r="B130" s="444">
        <v>8</v>
      </c>
      <c r="C130" s="444" t="s">
        <v>108</v>
      </c>
      <c r="D130" s="207" t="s">
        <v>260</v>
      </c>
      <c r="E130" s="444" t="s">
        <v>256</v>
      </c>
      <c r="F130" s="402">
        <v>186</v>
      </c>
      <c r="G130" s="402">
        <v>166</v>
      </c>
      <c r="H130" s="402">
        <v>169</v>
      </c>
      <c r="I130" s="402">
        <v>215</v>
      </c>
      <c r="J130" s="402">
        <v>175</v>
      </c>
      <c r="K130" s="402">
        <v>232</v>
      </c>
      <c r="L130" s="72">
        <f t="shared" si="4"/>
        <v>1143</v>
      </c>
      <c r="M130" s="68"/>
    </row>
    <row r="131" spans="2:13" ht="32.25" customHeight="1" x14ac:dyDescent="0.25">
      <c r="B131" s="444">
        <v>9</v>
      </c>
      <c r="C131" s="444" t="s">
        <v>26</v>
      </c>
      <c r="D131" s="207" t="s">
        <v>265</v>
      </c>
      <c r="E131" s="444" t="s">
        <v>269</v>
      </c>
      <c r="F131" s="402">
        <v>167</v>
      </c>
      <c r="G131" s="402">
        <v>192</v>
      </c>
      <c r="H131" s="402">
        <v>222</v>
      </c>
      <c r="I131" s="402">
        <v>174</v>
      </c>
      <c r="J131" s="402">
        <v>204</v>
      </c>
      <c r="K131" s="402">
        <v>181</v>
      </c>
      <c r="L131" s="72">
        <f t="shared" si="4"/>
        <v>1140</v>
      </c>
      <c r="M131" s="68"/>
    </row>
    <row r="132" spans="2:13" ht="32.25" customHeight="1" x14ac:dyDescent="0.25">
      <c r="B132" s="444">
        <v>9</v>
      </c>
      <c r="C132" s="444" t="s">
        <v>26</v>
      </c>
      <c r="D132" s="207" t="s">
        <v>267</v>
      </c>
      <c r="E132" s="444" t="s">
        <v>271</v>
      </c>
      <c r="F132" s="402">
        <v>167</v>
      </c>
      <c r="G132" s="402">
        <v>192</v>
      </c>
      <c r="H132" s="402">
        <v>222</v>
      </c>
      <c r="I132" s="402">
        <v>174</v>
      </c>
      <c r="J132" s="402">
        <v>204</v>
      </c>
      <c r="K132" s="402">
        <v>181</v>
      </c>
      <c r="L132" s="72">
        <f t="shared" si="4"/>
        <v>1140</v>
      </c>
      <c r="M132" s="68"/>
    </row>
    <row r="133" spans="2:13" ht="32.25" customHeight="1" x14ac:dyDescent="0.25">
      <c r="B133" s="444">
        <v>10</v>
      </c>
      <c r="C133" s="444" t="s">
        <v>23</v>
      </c>
      <c r="D133" s="207" t="s">
        <v>136</v>
      </c>
      <c r="E133" s="444" t="s">
        <v>141</v>
      </c>
      <c r="F133" s="402">
        <v>201</v>
      </c>
      <c r="G133" s="402">
        <v>201</v>
      </c>
      <c r="H133" s="402">
        <v>152</v>
      </c>
      <c r="I133" s="402">
        <v>190</v>
      </c>
      <c r="J133" s="402">
        <v>170</v>
      </c>
      <c r="K133" s="402">
        <v>226</v>
      </c>
      <c r="L133" s="72">
        <f t="shared" si="4"/>
        <v>1140</v>
      </c>
      <c r="M133" s="68"/>
    </row>
    <row r="134" spans="2:13" ht="32.25" customHeight="1" x14ac:dyDescent="0.25">
      <c r="B134" s="444">
        <v>10</v>
      </c>
      <c r="C134" s="444" t="s">
        <v>23</v>
      </c>
      <c r="D134" s="207" t="s">
        <v>138</v>
      </c>
      <c r="E134" s="444" t="s">
        <v>140</v>
      </c>
      <c r="F134" s="402">
        <v>201</v>
      </c>
      <c r="G134" s="402">
        <v>201</v>
      </c>
      <c r="H134" s="402">
        <v>152</v>
      </c>
      <c r="I134" s="402">
        <v>190</v>
      </c>
      <c r="J134" s="402">
        <v>170</v>
      </c>
      <c r="K134" s="402">
        <v>226</v>
      </c>
      <c r="L134" s="72">
        <f t="shared" si="4"/>
        <v>1140</v>
      </c>
      <c r="M134" s="68"/>
    </row>
    <row r="135" spans="2:13" ht="32.25" customHeight="1" x14ac:dyDescent="0.25">
      <c r="B135" s="444">
        <v>11</v>
      </c>
      <c r="C135" s="444" t="s">
        <v>198</v>
      </c>
      <c r="D135" s="207" t="s">
        <v>205</v>
      </c>
      <c r="E135" s="444" t="s">
        <v>202</v>
      </c>
      <c r="F135" s="402">
        <v>146</v>
      </c>
      <c r="G135" s="402">
        <v>169</v>
      </c>
      <c r="H135" s="402">
        <v>179</v>
      </c>
      <c r="I135" s="402">
        <v>169</v>
      </c>
      <c r="J135" s="402">
        <v>235</v>
      </c>
      <c r="K135" s="402">
        <v>232</v>
      </c>
      <c r="L135" s="72">
        <f t="shared" si="4"/>
        <v>1130</v>
      </c>
      <c r="M135" s="68"/>
    </row>
    <row r="136" spans="2:13" ht="32.25" customHeight="1" x14ac:dyDescent="0.25">
      <c r="B136" s="444">
        <v>11</v>
      </c>
      <c r="C136" s="444" t="s">
        <v>198</v>
      </c>
      <c r="D136" s="207" t="s">
        <v>203</v>
      </c>
      <c r="E136" s="444" t="s">
        <v>199</v>
      </c>
      <c r="F136" s="402">
        <v>146</v>
      </c>
      <c r="G136" s="402">
        <v>169</v>
      </c>
      <c r="H136" s="402">
        <v>179</v>
      </c>
      <c r="I136" s="402">
        <v>169</v>
      </c>
      <c r="J136" s="402">
        <v>235</v>
      </c>
      <c r="K136" s="402">
        <v>232</v>
      </c>
      <c r="L136" s="72">
        <f t="shared" si="4"/>
        <v>1130</v>
      </c>
      <c r="M136" s="68"/>
    </row>
    <row r="137" spans="2:13" ht="32.25" customHeight="1" x14ac:dyDescent="0.25">
      <c r="B137" s="444">
        <v>12</v>
      </c>
      <c r="C137" s="444" t="s">
        <v>98</v>
      </c>
      <c r="D137" s="207" t="s">
        <v>241</v>
      </c>
      <c r="E137" s="444" t="s">
        <v>245</v>
      </c>
      <c r="F137" s="402">
        <v>206</v>
      </c>
      <c r="G137" s="402">
        <v>198</v>
      </c>
      <c r="H137" s="402">
        <v>187</v>
      </c>
      <c r="I137" s="402">
        <v>192</v>
      </c>
      <c r="J137" s="402">
        <v>155</v>
      </c>
      <c r="K137" s="402">
        <v>183</v>
      </c>
      <c r="L137" s="72">
        <f t="shared" si="4"/>
        <v>1121</v>
      </c>
      <c r="M137" s="68"/>
    </row>
    <row r="138" spans="2:13" ht="32.25" customHeight="1" x14ac:dyDescent="0.25">
      <c r="B138" s="444">
        <v>12</v>
      </c>
      <c r="C138" s="444" t="s">
        <v>98</v>
      </c>
      <c r="D138" s="207" t="s">
        <v>240</v>
      </c>
      <c r="E138" s="444" t="s">
        <v>244</v>
      </c>
      <c r="F138" s="402">
        <v>206</v>
      </c>
      <c r="G138" s="402">
        <v>198</v>
      </c>
      <c r="H138" s="402">
        <v>187</v>
      </c>
      <c r="I138" s="402">
        <v>192</v>
      </c>
      <c r="J138" s="402">
        <v>155</v>
      </c>
      <c r="K138" s="402">
        <v>183</v>
      </c>
      <c r="L138" s="72">
        <f t="shared" si="4"/>
        <v>1121</v>
      </c>
      <c r="M138" s="68"/>
    </row>
    <row r="139" spans="2:13" ht="32.25" customHeight="1" x14ac:dyDescent="0.25">
      <c r="B139" s="444">
        <v>13</v>
      </c>
      <c r="C139" s="444" t="s">
        <v>27</v>
      </c>
      <c r="D139" s="207" t="s">
        <v>160</v>
      </c>
      <c r="E139" s="444" t="s">
        <v>163</v>
      </c>
      <c r="F139" s="402">
        <v>227</v>
      </c>
      <c r="G139" s="402">
        <v>203</v>
      </c>
      <c r="H139" s="402">
        <v>177</v>
      </c>
      <c r="I139" s="402">
        <v>163</v>
      </c>
      <c r="J139" s="402">
        <v>186</v>
      </c>
      <c r="K139" s="402">
        <v>165</v>
      </c>
      <c r="L139" s="72">
        <f t="shared" si="4"/>
        <v>1121</v>
      </c>
      <c r="M139" s="68"/>
    </row>
    <row r="140" spans="2:13" ht="32.25" customHeight="1" x14ac:dyDescent="0.25">
      <c r="B140" s="444">
        <v>13</v>
      </c>
      <c r="C140" s="444" t="s">
        <v>27</v>
      </c>
      <c r="D140" s="207" t="s">
        <v>173</v>
      </c>
      <c r="E140" s="444" t="s">
        <v>172</v>
      </c>
      <c r="F140" s="402">
        <v>227</v>
      </c>
      <c r="G140" s="402">
        <v>203</v>
      </c>
      <c r="H140" s="402">
        <v>177</v>
      </c>
      <c r="I140" s="402">
        <v>163</v>
      </c>
      <c r="J140" s="402">
        <v>186</v>
      </c>
      <c r="K140" s="402">
        <v>165</v>
      </c>
      <c r="L140" s="72">
        <f t="shared" si="4"/>
        <v>1121</v>
      </c>
      <c r="M140" s="68"/>
    </row>
    <row r="141" spans="2:13" ht="32.25" customHeight="1" x14ac:dyDescent="0.25">
      <c r="B141" s="444">
        <v>14</v>
      </c>
      <c r="C141" s="444" t="s">
        <v>109</v>
      </c>
      <c r="D141" s="207" t="s">
        <v>299</v>
      </c>
      <c r="E141" s="444" t="s">
        <v>303</v>
      </c>
      <c r="F141" s="402">
        <v>235</v>
      </c>
      <c r="G141" s="402">
        <v>200</v>
      </c>
      <c r="H141" s="402">
        <v>182</v>
      </c>
      <c r="I141" s="402">
        <v>172</v>
      </c>
      <c r="J141" s="402">
        <v>149</v>
      </c>
      <c r="K141" s="402">
        <v>181</v>
      </c>
      <c r="L141" s="72">
        <f t="shared" si="4"/>
        <v>1119</v>
      </c>
      <c r="M141" s="68"/>
    </row>
    <row r="142" spans="2:13" ht="32.25" customHeight="1" x14ac:dyDescent="0.25">
      <c r="B142" s="444">
        <v>14</v>
      </c>
      <c r="C142" s="444" t="s">
        <v>109</v>
      </c>
      <c r="D142" s="207" t="s">
        <v>297</v>
      </c>
      <c r="E142" s="444" t="s">
        <v>301</v>
      </c>
      <c r="F142" s="402">
        <v>235</v>
      </c>
      <c r="G142" s="402">
        <v>200</v>
      </c>
      <c r="H142" s="402">
        <v>182</v>
      </c>
      <c r="I142" s="402">
        <v>172</v>
      </c>
      <c r="J142" s="402">
        <v>149</v>
      </c>
      <c r="K142" s="402">
        <v>181</v>
      </c>
      <c r="L142" s="72">
        <f t="shared" si="4"/>
        <v>1119</v>
      </c>
      <c r="M142" s="68"/>
    </row>
    <row r="143" spans="2:13" ht="32.25" customHeight="1" x14ac:dyDescent="0.25">
      <c r="B143" s="444">
        <v>15</v>
      </c>
      <c r="C143" s="444" t="s">
        <v>99</v>
      </c>
      <c r="D143" s="207" t="s">
        <v>333</v>
      </c>
      <c r="E143" s="444" t="s">
        <v>330</v>
      </c>
      <c r="F143" s="402">
        <v>224</v>
      </c>
      <c r="G143" s="402">
        <v>192</v>
      </c>
      <c r="H143" s="402">
        <v>158</v>
      </c>
      <c r="I143" s="402">
        <v>189</v>
      </c>
      <c r="J143" s="402">
        <v>181</v>
      </c>
      <c r="K143" s="402">
        <v>174</v>
      </c>
      <c r="L143" s="72">
        <f t="shared" si="4"/>
        <v>1118</v>
      </c>
      <c r="M143" s="68"/>
    </row>
    <row r="144" spans="2:13" ht="32.25" customHeight="1" x14ac:dyDescent="0.25">
      <c r="B144" s="444">
        <v>15</v>
      </c>
      <c r="C144" s="444" t="s">
        <v>99</v>
      </c>
      <c r="D144" s="207" t="s">
        <v>335</v>
      </c>
      <c r="E144" s="444" t="s">
        <v>331</v>
      </c>
      <c r="F144" s="402">
        <v>224</v>
      </c>
      <c r="G144" s="402">
        <v>192</v>
      </c>
      <c r="H144" s="402">
        <v>158</v>
      </c>
      <c r="I144" s="402">
        <v>189</v>
      </c>
      <c r="J144" s="402">
        <v>181</v>
      </c>
      <c r="K144" s="402">
        <v>174</v>
      </c>
      <c r="L144" s="72">
        <f t="shared" si="4"/>
        <v>1118</v>
      </c>
      <c r="M144" s="68"/>
    </row>
    <row r="145" spans="2:13" ht="32.25" customHeight="1" x14ac:dyDescent="0.25">
      <c r="B145" s="444">
        <v>16</v>
      </c>
      <c r="C145" s="444" t="s">
        <v>97</v>
      </c>
      <c r="D145" s="207" t="s">
        <v>462</v>
      </c>
      <c r="E145" s="444" t="s">
        <v>463</v>
      </c>
      <c r="F145" s="402">
        <v>162</v>
      </c>
      <c r="G145" s="402">
        <v>171</v>
      </c>
      <c r="H145" s="402">
        <v>178</v>
      </c>
      <c r="I145" s="402">
        <v>210</v>
      </c>
      <c r="J145" s="402">
        <v>210</v>
      </c>
      <c r="K145" s="402">
        <v>182</v>
      </c>
      <c r="L145" s="72">
        <f t="shared" si="4"/>
        <v>1113</v>
      </c>
      <c r="M145" s="68"/>
    </row>
    <row r="146" spans="2:13" ht="32.25" customHeight="1" x14ac:dyDescent="0.25">
      <c r="B146" s="444">
        <v>16</v>
      </c>
      <c r="C146" s="444" t="s">
        <v>97</v>
      </c>
      <c r="D146" s="207" t="s">
        <v>465</v>
      </c>
      <c r="E146" s="444" t="s">
        <v>464</v>
      </c>
      <c r="F146" s="402">
        <v>162</v>
      </c>
      <c r="G146" s="402">
        <v>171</v>
      </c>
      <c r="H146" s="402">
        <v>178</v>
      </c>
      <c r="I146" s="402">
        <v>210</v>
      </c>
      <c r="J146" s="402">
        <v>210</v>
      </c>
      <c r="K146" s="402">
        <v>182</v>
      </c>
      <c r="L146" s="72">
        <f t="shared" si="4"/>
        <v>1113</v>
      </c>
      <c r="M146" s="68"/>
    </row>
    <row r="147" spans="2:13" ht="32.25" customHeight="1" x14ac:dyDescent="0.25">
      <c r="B147" s="444">
        <v>17</v>
      </c>
      <c r="C147" s="444" t="s">
        <v>171</v>
      </c>
      <c r="D147" s="207" t="s">
        <v>276</v>
      </c>
      <c r="E147" s="444" t="s">
        <v>273</v>
      </c>
      <c r="F147" s="402">
        <v>225</v>
      </c>
      <c r="G147" s="402">
        <v>180</v>
      </c>
      <c r="H147" s="402">
        <v>147</v>
      </c>
      <c r="I147" s="402">
        <v>165</v>
      </c>
      <c r="J147" s="402">
        <v>172</v>
      </c>
      <c r="K147" s="402">
        <v>222</v>
      </c>
      <c r="L147" s="72">
        <f t="shared" ref="L147:L178" si="5">SUM(F147:K147)</f>
        <v>1111</v>
      </c>
      <c r="M147" s="68"/>
    </row>
    <row r="148" spans="2:13" ht="32.25" customHeight="1" x14ac:dyDescent="0.25">
      <c r="B148" s="444">
        <v>17</v>
      </c>
      <c r="C148" s="444" t="s">
        <v>171</v>
      </c>
      <c r="D148" s="207" t="s">
        <v>275</v>
      </c>
      <c r="E148" s="444" t="s">
        <v>273</v>
      </c>
      <c r="F148" s="402">
        <v>225</v>
      </c>
      <c r="G148" s="402">
        <v>180</v>
      </c>
      <c r="H148" s="402">
        <v>147</v>
      </c>
      <c r="I148" s="402">
        <v>165</v>
      </c>
      <c r="J148" s="402">
        <v>172</v>
      </c>
      <c r="K148" s="402">
        <v>222</v>
      </c>
      <c r="L148" s="72">
        <f t="shared" si="5"/>
        <v>1111</v>
      </c>
      <c r="M148" s="68"/>
    </row>
    <row r="149" spans="2:13" ht="32.25" customHeight="1" x14ac:dyDescent="0.25">
      <c r="B149" s="444">
        <v>18</v>
      </c>
      <c r="C149" s="444" t="s">
        <v>215</v>
      </c>
      <c r="D149" s="207" t="s">
        <v>229</v>
      </c>
      <c r="E149" s="444" t="s">
        <v>228</v>
      </c>
      <c r="F149" s="402">
        <v>225</v>
      </c>
      <c r="G149" s="402">
        <v>186</v>
      </c>
      <c r="H149" s="402">
        <v>203</v>
      </c>
      <c r="I149" s="402">
        <v>160</v>
      </c>
      <c r="J149" s="402">
        <v>140</v>
      </c>
      <c r="K149" s="402">
        <v>188</v>
      </c>
      <c r="L149" s="72">
        <f t="shared" si="5"/>
        <v>1102</v>
      </c>
      <c r="M149" s="68"/>
    </row>
    <row r="150" spans="2:13" ht="32.25" customHeight="1" x14ac:dyDescent="0.25">
      <c r="B150" s="444">
        <v>18</v>
      </c>
      <c r="C150" s="444" t="s">
        <v>215</v>
      </c>
      <c r="D150" s="207" t="s">
        <v>227</v>
      </c>
      <c r="E150" s="444" t="s">
        <v>226</v>
      </c>
      <c r="F150" s="402">
        <v>225</v>
      </c>
      <c r="G150" s="402">
        <v>186</v>
      </c>
      <c r="H150" s="402">
        <v>203</v>
      </c>
      <c r="I150" s="402">
        <v>160</v>
      </c>
      <c r="J150" s="402">
        <v>140</v>
      </c>
      <c r="K150" s="402">
        <v>188</v>
      </c>
      <c r="L150" s="72">
        <f t="shared" si="5"/>
        <v>1102</v>
      </c>
      <c r="M150" s="68"/>
    </row>
    <row r="151" spans="2:13" ht="32.25" customHeight="1" x14ac:dyDescent="0.25">
      <c r="B151" s="444">
        <v>19</v>
      </c>
      <c r="C151" s="444" t="s">
        <v>75</v>
      </c>
      <c r="D151" s="207" t="s">
        <v>133</v>
      </c>
      <c r="E151" s="444" t="s">
        <v>131</v>
      </c>
      <c r="F151" s="402">
        <v>178</v>
      </c>
      <c r="G151" s="402">
        <v>186</v>
      </c>
      <c r="H151" s="402">
        <v>170</v>
      </c>
      <c r="I151" s="402">
        <v>209</v>
      </c>
      <c r="J151" s="402">
        <v>171</v>
      </c>
      <c r="K151" s="402">
        <v>185</v>
      </c>
      <c r="L151" s="72">
        <f t="shared" si="5"/>
        <v>1099</v>
      </c>
      <c r="M151" s="68"/>
    </row>
    <row r="152" spans="2:13" ht="32.25" customHeight="1" x14ac:dyDescent="0.25">
      <c r="B152" s="444">
        <v>19</v>
      </c>
      <c r="C152" s="444" t="s">
        <v>75</v>
      </c>
      <c r="D152" s="207" t="s">
        <v>129</v>
      </c>
      <c r="E152" s="444" t="s">
        <v>130</v>
      </c>
      <c r="F152" s="402">
        <v>178</v>
      </c>
      <c r="G152" s="402">
        <v>186</v>
      </c>
      <c r="H152" s="402">
        <v>170</v>
      </c>
      <c r="I152" s="402">
        <v>209</v>
      </c>
      <c r="J152" s="402">
        <v>171</v>
      </c>
      <c r="K152" s="402">
        <v>185</v>
      </c>
      <c r="L152" s="72">
        <f t="shared" si="5"/>
        <v>1099</v>
      </c>
      <c r="M152" s="68"/>
    </row>
    <row r="153" spans="2:13" ht="32.25" customHeight="1" x14ac:dyDescent="0.25">
      <c r="B153" s="444">
        <v>20</v>
      </c>
      <c r="C153" s="444" t="s">
        <v>75</v>
      </c>
      <c r="D153" s="207" t="s">
        <v>135</v>
      </c>
      <c r="E153" s="444" t="s">
        <v>132</v>
      </c>
      <c r="F153" s="402">
        <v>181</v>
      </c>
      <c r="G153" s="402">
        <v>188</v>
      </c>
      <c r="H153" s="402">
        <v>190</v>
      </c>
      <c r="I153" s="402">
        <v>159</v>
      </c>
      <c r="J153" s="402">
        <v>207</v>
      </c>
      <c r="K153" s="402">
        <v>160</v>
      </c>
      <c r="L153" s="72">
        <f t="shared" si="5"/>
        <v>1085</v>
      </c>
      <c r="M153" s="68"/>
    </row>
    <row r="154" spans="2:13" ht="32.25" customHeight="1" x14ac:dyDescent="0.25">
      <c r="B154" s="444">
        <v>20</v>
      </c>
      <c r="C154" s="444" t="s">
        <v>75</v>
      </c>
      <c r="D154" s="207" t="s">
        <v>134</v>
      </c>
      <c r="E154" s="444" t="s">
        <v>156</v>
      </c>
      <c r="F154" s="402">
        <v>181</v>
      </c>
      <c r="G154" s="402">
        <v>188</v>
      </c>
      <c r="H154" s="402">
        <v>190</v>
      </c>
      <c r="I154" s="402">
        <v>159</v>
      </c>
      <c r="J154" s="402">
        <v>207</v>
      </c>
      <c r="K154" s="402">
        <v>160</v>
      </c>
      <c r="L154" s="72">
        <f t="shared" si="5"/>
        <v>1085</v>
      </c>
      <c r="M154" s="68"/>
    </row>
    <row r="155" spans="2:13" ht="32.25" customHeight="1" x14ac:dyDescent="0.25">
      <c r="B155" s="444">
        <v>21</v>
      </c>
      <c r="C155" s="444" t="s">
        <v>24</v>
      </c>
      <c r="D155" s="207" t="s">
        <v>293</v>
      </c>
      <c r="E155" s="444" t="s">
        <v>289</v>
      </c>
      <c r="F155" s="402">
        <v>153</v>
      </c>
      <c r="G155" s="402">
        <v>171</v>
      </c>
      <c r="H155" s="402">
        <v>186</v>
      </c>
      <c r="I155" s="402">
        <v>221</v>
      </c>
      <c r="J155" s="402">
        <v>190</v>
      </c>
      <c r="K155" s="402">
        <v>154</v>
      </c>
      <c r="L155" s="72">
        <f t="shared" si="5"/>
        <v>1075</v>
      </c>
      <c r="M155" s="68"/>
    </row>
    <row r="156" spans="2:13" ht="32.25" customHeight="1" x14ac:dyDescent="0.25">
      <c r="B156" s="444">
        <v>21</v>
      </c>
      <c r="C156" s="444" t="s">
        <v>24</v>
      </c>
      <c r="D156" s="207" t="s">
        <v>292</v>
      </c>
      <c r="E156" s="444" t="s">
        <v>288</v>
      </c>
      <c r="F156" s="402">
        <v>153</v>
      </c>
      <c r="G156" s="402">
        <v>171</v>
      </c>
      <c r="H156" s="402">
        <v>186</v>
      </c>
      <c r="I156" s="402">
        <v>221</v>
      </c>
      <c r="J156" s="402">
        <v>190</v>
      </c>
      <c r="K156" s="402">
        <v>154</v>
      </c>
      <c r="L156" s="72">
        <f t="shared" si="5"/>
        <v>1075</v>
      </c>
      <c r="M156" s="68"/>
    </row>
    <row r="157" spans="2:13" ht="32.25" customHeight="1" x14ac:dyDescent="0.25">
      <c r="B157" s="444">
        <v>22</v>
      </c>
      <c r="C157" s="444" t="s">
        <v>171</v>
      </c>
      <c r="D157" s="207" t="s">
        <v>277</v>
      </c>
      <c r="E157" s="444" t="s">
        <v>273</v>
      </c>
      <c r="F157" s="402">
        <v>180</v>
      </c>
      <c r="G157" s="402">
        <v>161</v>
      </c>
      <c r="H157" s="402">
        <v>194</v>
      </c>
      <c r="I157" s="402">
        <v>157</v>
      </c>
      <c r="J157" s="402">
        <v>223</v>
      </c>
      <c r="K157" s="402">
        <v>158</v>
      </c>
      <c r="L157" s="72">
        <f t="shared" si="5"/>
        <v>1073</v>
      </c>
      <c r="M157" s="68"/>
    </row>
    <row r="158" spans="2:13" ht="32.25" customHeight="1" x14ac:dyDescent="0.25">
      <c r="B158" s="444">
        <v>22</v>
      </c>
      <c r="C158" s="444" t="s">
        <v>171</v>
      </c>
      <c r="D158" s="207" t="s">
        <v>274</v>
      </c>
      <c r="E158" s="444" t="s">
        <v>272</v>
      </c>
      <c r="F158" s="402">
        <v>180</v>
      </c>
      <c r="G158" s="402">
        <v>161</v>
      </c>
      <c r="H158" s="402">
        <v>194</v>
      </c>
      <c r="I158" s="402">
        <v>157</v>
      </c>
      <c r="J158" s="402">
        <v>223</v>
      </c>
      <c r="K158" s="402">
        <v>158</v>
      </c>
      <c r="L158" s="72">
        <f t="shared" si="5"/>
        <v>1073</v>
      </c>
      <c r="M158" s="68"/>
    </row>
    <row r="159" spans="2:13" ht="32.25" customHeight="1" x14ac:dyDescent="0.25">
      <c r="B159" s="444">
        <v>23</v>
      </c>
      <c r="C159" s="444" t="s">
        <v>99</v>
      </c>
      <c r="D159" s="207" t="s">
        <v>334</v>
      </c>
      <c r="E159" s="444" t="s">
        <v>315</v>
      </c>
      <c r="F159" s="402">
        <v>185</v>
      </c>
      <c r="G159" s="402">
        <v>201</v>
      </c>
      <c r="H159" s="402">
        <v>172</v>
      </c>
      <c r="I159" s="402">
        <v>160</v>
      </c>
      <c r="J159" s="402">
        <v>151</v>
      </c>
      <c r="K159" s="402">
        <v>192</v>
      </c>
      <c r="L159" s="72">
        <f t="shared" si="5"/>
        <v>1061</v>
      </c>
      <c r="M159" s="68"/>
    </row>
    <row r="160" spans="2:13" ht="32.25" customHeight="1" x14ac:dyDescent="0.25">
      <c r="B160" s="444">
        <v>23</v>
      </c>
      <c r="C160" s="444" t="s">
        <v>99</v>
      </c>
      <c r="D160" s="207" t="s">
        <v>336</v>
      </c>
      <c r="E160" s="444" t="s">
        <v>332</v>
      </c>
      <c r="F160" s="402">
        <v>185</v>
      </c>
      <c r="G160" s="402">
        <v>201</v>
      </c>
      <c r="H160" s="402">
        <v>172</v>
      </c>
      <c r="I160" s="402">
        <v>160</v>
      </c>
      <c r="J160" s="402">
        <v>151</v>
      </c>
      <c r="K160" s="402">
        <v>192</v>
      </c>
      <c r="L160" s="72">
        <f t="shared" si="5"/>
        <v>1061</v>
      </c>
      <c r="M160" s="68"/>
    </row>
    <row r="161" spans="2:13" ht="32.25" customHeight="1" x14ac:dyDescent="0.25">
      <c r="B161" s="444">
        <v>24</v>
      </c>
      <c r="C161" s="444" t="s">
        <v>45</v>
      </c>
      <c r="D161" s="207" t="s">
        <v>338</v>
      </c>
      <c r="E161" s="444" t="s">
        <v>342</v>
      </c>
      <c r="F161" s="402">
        <v>204</v>
      </c>
      <c r="G161" s="402">
        <v>157</v>
      </c>
      <c r="H161" s="402">
        <v>201</v>
      </c>
      <c r="I161" s="402">
        <v>182</v>
      </c>
      <c r="J161" s="402">
        <v>153</v>
      </c>
      <c r="K161" s="402">
        <v>157</v>
      </c>
      <c r="L161" s="72">
        <f t="shared" si="5"/>
        <v>1054</v>
      </c>
      <c r="M161" s="68"/>
    </row>
    <row r="162" spans="2:13" ht="32.25" customHeight="1" x14ac:dyDescent="0.25">
      <c r="B162" s="444">
        <v>24</v>
      </c>
      <c r="C162" s="444" t="s">
        <v>45</v>
      </c>
      <c r="D162" s="207" t="s">
        <v>340</v>
      </c>
      <c r="E162" s="444" t="s">
        <v>344</v>
      </c>
      <c r="F162" s="402">
        <v>204</v>
      </c>
      <c r="G162" s="402">
        <v>157</v>
      </c>
      <c r="H162" s="402">
        <v>201</v>
      </c>
      <c r="I162" s="402">
        <v>182</v>
      </c>
      <c r="J162" s="402">
        <v>153</v>
      </c>
      <c r="K162" s="402">
        <v>157</v>
      </c>
      <c r="L162" s="72">
        <f t="shared" si="5"/>
        <v>1054</v>
      </c>
      <c r="M162" s="68"/>
    </row>
    <row r="163" spans="2:13" ht="32.25" customHeight="1" x14ac:dyDescent="0.25">
      <c r="B163" s="70">
        <v>49</v>
      </c>
      <c r="C163" s="70" t="s">
        <v>217</v>
      </c>
      <c r="D163" s="73" t="s">
        <v>314</v>
      </c>
      <c r="E163" s="70" t="s">
        <v>317</v>
      </c>
      <c r="F163" s="402">
        <v>171</v>
      </c>
      <c r="G163" s="402">
        <v>148</v>
      </c>
      <c r="H163" s="402">
        <v>220</v>
      </c>
      <c r="I163" s="402">
        <v>170</v>
      </c>
      <c r="J163" s="402">
        <v>136</v>
      </c>
      <c r="K163" s="402">
        <v>192</v>
      </c>
      <c r="L163" s="72">
        <f t="shared" si="5"/>
        <v>1037</v>
      </c>
      <c r="M163" s="68"/>
    </row>
    <row r="164" spans="2:13" ht="32.25" customHeight="1" x14ac:dyDescent="0.25">
      <c r="B164" s="70">
        <v>50</v>
      </c>
      <c r="C164" s="70" t="s">
        <v>217</v>
      </c>
      <c r="D164" s="73" t="s">
        <v>313</v>
      </c>
      <c r="E164" s="70" t="s">
        <v>316</v>
      </c>
      <c r="F164" s="402">
        <v>171</v>
      </c>
      <c r="G164" s="402">
        <v>148</v>
      </c>
      <c r="H164" s="402">
        <v>220</v>
      </c>
      <c r="I164" s="402">
        <v>170</v>
      </c>
      <c r="J164" s="402">
        <v>136</v>
      </c>
      <c r="K164" s="402">
        <v>192</v>
      </c>
      <c r="L164" s="72">
        <f t="shared" si="5"/>
        <v>1037</v>
      </c>
      <c r="M164" s="68"/>
    </row>
    <row r="165" spans="2:13" ht="32.25" customHeight="1" x14ac:dyDescent="0.25">
      <c r="B165" s="70">
        <v>51</v>
      </c>
      <c r="C165" s="70" t="s">
        <v>346</v>
      </c>
      <c r="D165" s="73" t="s">
        <v>285</v>
      </c>
      <c r="E165" s="70" t="s">
        <v>281</v>
      </c>
      <c r="F165" s="402">
        <v>187</v>
      </c>
      <c r="G165" s="402">
        <v>155</v>
      </c>
      <c r="H165" s="402">
        <v>225</v>
      </c>
      <c r="I165" s="402">
        <v>141</v>
      </c>
      <c r="J165" s="402">
        <v>162</v>
      </c>
      <c r="K165" s="402">
        <v>161</v>
      </c>
      <c r="L165" s="72">
        <f t="shared" si="5"/>
        <v>1031</v>
      </c>
      <c r="M165" s="68"/>
    </row>
    <row r="166" spans="2:13" ht="32.25" customHeight="1" x14ac:dyDescent="0.25">
      <c r="B166" s="70">
        <v>52</v>
      </c>
      <c r="C166" s="70" t="s">
        <v>346</v>
      </c>
      <c r="D166" s="73" t="s">
        <v>284</v>
      </c>
      <c r="E166" s="70" t="s">
        <v>280</v>
      </c>
      <c r="F166" s="402">
        <v>187</v>
      </c>
      <c r="G166" s="402">
        <v>155</v>
      </c>
      <c r="H166" s="402">
        <v>225</v>
      </c>
      <c r="I166" s="402">
        <v>141</v>
      </c>
      <c r="J166" s="402">
        <v>162</v>
      </c>
      <c r="K166" s="402">
        <v>161</v>
      </c>
      <c r="L166" s="72">
        <f t="shared" si="5"/>
        <v>1031</v>
      </c>
      <c r="M166" s="68"/>
    </row>
    <row r="167" spans="2:13" ht="32.25" customHeight="1" x14ac:dyDescent="0.25">
      <c r="B167" s="70">
        <v>53</v>
      </c>
      <c r="C167" s="70" t="s">
        <v>45</v>
      </c>
      <c r="D167" s="73" t="s">
        <v>339</v>
      </c>
      <c r="E167" s="70" t="s">
        <v>343</v>
      </c>
      <c r="F167" s="402">
        <v>215</v>
      </c>
      <c r="G167" s="402">
        <v>149</v>
      </c>
      <c r="H167" s="402">
        <v>162</v>
      </c>
      <c r="I167" s="402">
        <v>151</v>
      </c>
      <c r="J167" s="402">
        <v>171</v>
      </c>
      <c r="K167" s="402">
        <v>173</v>
      </c>
      <c r="L167" s="72">
        <f t="shared" si="5"/>
        <v>1021</v>
      </c>
      <c r="M167" s="68"/>
    </row>
    <row r="168" spans="2:13" ht="32.25" customHeight="1" x14ac:dyDescent="0.25">
      <c r="B168" s="70">
        <v>54</v>
      </c>
      <c r="C168" s="70" t="s">
        <v>45</v>
      </c>
      <c r="D168" s="73" t="s">
        <v>337</v>
      </c>
      <c r="E168" s="70" t="s">
        <v>341</v>
      </c>
      <c r="F168" s="402">
        <v>215</v>
      </c>
      <c r="G168" s="402">
        <v>149</v>
      </c>
      <c r="H168" s="402">
        <v>162</v>
      </c>
      <c r="I168" s="402">
        <v>151</v>
      </c>
      <c r="J168" s="402">
        <v>171</v>
      </c>
      <c r="K168" s="402">
        <v>173</v>
      </c>
      <c r="L168" s="72">
        <f t="shared" si="5"/>
        <v>1021</v>
      </c>
      <c r="M168" s="68"/>
    </row>
    <row r="169" spans="2:13" ht="32.25" customHeight="1" x14ac:dyDescent="0.25">
      <c r="B169" s="70">
        <v>55</v>
      </c>
      <c r="C169" s="70" t="s">
        <v>198</v>
      </c>
      <c r="D169" s="73" t="s">
        <v>296</v>
      </c>
      <c r="E169" s="70" t="s">
        <v>295</v>
      </c>
      <c r="F169" s="402">
        <v>149</v>
      </c>
      <c r="G169" s="402">
        <v>208</v>
      </c>
      <c r="H169" s="402">
        <v>171</v>
      </c>
      <c r="I169" s="402">
        <v>148</v>
      </c>
      <c r="J169" s="402">
        <v>148</v>
      </c>
      <c r="K169" s="402">
        <v>177</v>
      </c>
      <c r="L169" s="72">
        <f t="shared" si="5"/>
        <v>1001</v>
      </c>
      <c r="M169" s="68"/>
    </row>
    <row r="170" spans="2:13" ht="32.25" customHeight="1" x14ac:dyDescent="0.25">
      <c r="B170" s="70">
        <v>56</v>
      </c>
      <c r="C170" s="70" t="s">
        <v>198</v>
      </c>
      <c r="D170" s="73" t="s">
        <v>204</v>
      </c>
      <c r="E170" s="70" t="s">
        <v>201</v>
      </c>
      <c r="F170" s="402">
        <v>149</v>
      </c>
      <c r="G170" s="402">
        <v>208</v>
      </c>
      <c r="H170" s="402">
        <v>171</v>
      </c>
      <c r="I170" s="402">
        <v>148</v>
      </c>
      <c r="J170" s="402">
        <v>148</v>
      </c>
      <c r="K170" s="402">
        <v>177</v>
      </c>
      <c r="L170" s="72">
        <f t="shared" si="5"/>
        <v>1001</v>
      </c>
      <c r="M170" s="68"/>
    </row>
    <row r="171" spans="2:13" ht="32.25" customHeight="1" x14ac:dyDescent="0.25">
      <c r="B171" s="70">
        <v>57</v>
      </c>
      <c r="C171" s="70" t="s">
        <v>29</v>
      </c>
      <c r="D171" s="73" t="s">
        <v>88</v>
      </c>
      <c r="E171" s="70" t="s">
        <v>89</v>
      </c>
      <c r="F171" s="402">
        <v>170</v>
      </c>
      <c r="G171" s="402">
        <v>130</v>
      </c>
      <c r="H171" s="402">
        <v>143</v>
      </c>
      <c r="I171" s="402">
        <v>191</v>
      </c>
      <c r="J171" s="402">
        <v>184</v>
      </c>
      <c r="K171" s="402">
        <v>166</v>
      </c>
      <c r="L171" s="72">
        <f t="shared" si="5"/>
        <v>984</v>
      </c>
      <c r="M171" s="68"/>
    </row>
    <row r="172" spans="2:13" ht="32.25" customHeight="1" x14ac:dyDescent="0.25">
      <c r="B172" s="70">
        <v>58</v>
      </c>
      <c r="C172" s="70" t="s">
        <v>29</v>
      </c>
      <c r="D172" s="73" t="s">
        <v>209</v>
      </c>
      <c r="E172" s="70" t="s">
        <v>210</v>
      </c>
      <c r="F172" s="402">
        <v>170</v>
      </c>
      <c r="G172" s="402">
        <v>130</v>
      </c>
      <c r="H172" s="402">
        <v>143</v>
      </c>
      <c r="I172" s="402">
        <v>191</v>
      </c>
      <c r="J172" s="402">
        <v>184</v>
      </c>
      <c r="K172" s="402">
        <v>166</v>
      </c>
      <c r="L172" s="72">
        <f t="shared" si="5"/>
        <v>984</v>
      </c>
      <c r="M172" s="68"/>
    </row>
    <row r="173" spans="2:13" ht="32.25" customHeight="1" x14ac:dyDescent="0.25">
      <c r="B173" s="70">
        <v>59</v>
      </c>
      <c r="C173" s="70" t="s">
        <v>212</v>
      </c>
      <c r="D173" s="73" t="s">
        <v>237</v>
      </c>
      <c r="E173" s="70" t="s">
        <v>236</v>
      </c>
      <c r="F173" s="402">
        <v>144</v>
      </c>
      <c r="G173" s="402">
        <v>244</v>
      </c>
      <c r="H173" s="402">
        <v>136</v>
      </c>
      <c r="I173" s="402">
        <v>173</v>
      </c>
      <c r="J173" s="402">
        <v>130</v>
      </c>
      <c r="K173" s="402">
        <v>120</v>
      </c>
      <c r="L173" s="72">
        <f t="shared" si="5"/>
        <v>947</v>
      </c>
      <c r="M173" s="68"/>
    </row>
    <row r="174" spans="2:13" ht="32.25" customHeight="1" x14ac:dyDescent="0.25">
      <c r="B174" s="70">
        <v>60</v>
      </c>
      <c r="C174" s="70" t="s">
        <v>212</v>
      </c>
      <c r="D174" s="73" t="s">
        <v>234</v>
      </c>
      <c r="E174" s="70" t="s">
        <v>235</v>
      </c>
      <c r="F174" s="402">
        <v>144</v>
      </c>
      <c r="G174" s="402">
        <v>244</v>
      </c>
      <c r="H174" s="402">
        <v>136</v>
      </c>
      <c r="I174" s="402">
        <v>173</v>
      </c>
      <c r="J174" s="402">
        <v>130</v>
      </c>
      <c r="K174" s="402">
        <v>120</v>
      </c>
      <c r="L174" s="72">
        <f t="shared" si="5"/>
        <v>947</v>
      </c>
      <c r="M174" s="68"/>
    </row>
    <row r="175" spans="2:13" ht="32.25" customHeight="1" x14ac:dyDescent="0.25">
      <c r="B175" s="70">
        <v>61</v>
      </c>
      <c r="C175" s="70" t="s">
        <v>346</v>
      </c>
      <c r="D175" s="73" t="s">
        <v>286</v>
      </c>
      <c r="E175" s="70" t="s">
        <v>282</v>
      </c>
      <c r="F175" s="402">
        <v>171</v>
      </c>
      <c r="G175" s="402">
        <v>187</v>
      </c>
      <c r="H175" s="402">
        <v>136</v>
      </c>
      <c r="I175" s="402">
        <v>145</v>
      </c>
      <c r="J175" s="402">
        <v>149</v>
      </c>
      <c r="K175" s="402">
        <v>143</v>
      </c>
      <c r="L175" s="72">
        <f t="shared" si="5"/>
        <v>931</v>
      </c>
      <c r="M175" s="68"/>
    </row>
    <row r="176" spans="2:13" ht="32.25" customHeight="1" x14ac:dyDescent="0.25">
      <c r="B176" s="70">
        <v>62</v>
      </c>
      <c r="C176" s="70" t="s">
        <v>346</v>
      </c>
      <c r="D176" s="73" t="s">
        <v>283</v>
      </c>
      <c r="E176" s="70" t="s">
        <v>279</v>
      </c>
      <c r="F176" s="402">
        <v>171</v>
      </c>
      <c r="G176" s="402">
        <v>187</v>
      </c>
      <c r="H176" s="402">
        <v>136</v>
      </c>
      <c r="I176" s="402">
        <v>145</v>
      </c>
      <c r="J176" s="402">
        <v>149</v>
      </c>
      <c r="K176" s="402">
        <v>143</v>
      </c>
      <c r="L176" s="72">
        <f t="shared" si="5"/>
        <v>931</v>
      </c>
      <c r="M176" s="68"/>
    </row>
    <row r="177" spans="1:19" ht="32.25" customHeight="1" x14ac:dyDescent="0.25">
      <c r="B177" s="70">
        <v>63</v>
      </c>
      <c r="C177" s="70" t="s">
        <v>28</v>
      </c>
      <c r="D177" s="73" t="s">
        <v>179</v>
      </c>
      <c r="E177" s="70" t="s">
        <v>180</v>
      </c>
      <c r="F177" s="402">
        <v>171</v>
      </c>
      <c r="G177" s="402">
        <v>187</v>
      </c>
      <c r="H177" s="402">
        <v>136</v>
      </c>
      <c r="I177" s="402">
        <v>145</v>
      </c>
      <c r="J177" s="402">
        <v>149</v>
      </c>
      <c r="K177" s="402">
        <v>143</v>
      </c>
      <c r="L177" s="72">
        <f t="shared" si="5"/>
        <v>931</v>
      </c>
      <c r="M177" s="68"/>
    </row>
    <row r="178" spans="1:19" ht="32.25" customHeight="1" x14ac:dyDescent="0.25">
      <c r="B178" s="70">
        <v>64</v>
      </c>
      <c r="C178" s="70" t="s">
        <v>28</v>
      </c>
      <c r="D178" s="73" t="s">
        <v>184</v>
      </c>
      <c r="E178" s="70" t="s">
        <v>183</v>
      </c>
      <c r="F178" s="402">
        <v>171</v>
      </c>
      <c r="G178" s="402">
        <v>187</v>
      </c>
      <c r="H178" s="402">
        <v>136</v>
      </c>
      <c r="I178" s="402">
        <v>145</v>
      </c>
      <c r="J178" s="402">
        <v>149</v>
      </c>
      <c r="K178" s="402">
        <v>143</v>
      </c>
      <c r="L178" s="72">
        <f t="shared" si="5"/>
        <v>931</v>
      </c>
      <c r="M178" s="68"/>
    </row>
    <row r="179" spans="1:19" ht="32.25" customHeight="1" x14ac:dyDescent="0.25">
      <c r="B179" s="70">
        <v>65</v>
      </c>
      <c r="C179" s="70" t="s">
        <v>26</v>
      </c>
      <c r="D179" s="73" t="s">
        <v>264</v>
      </c>
      <c r="E179" s="70" t="s">
        <v>268</v>
      </c>
      <c r="F179" s="402">
        <v>119</v>
      </c>
      <c r="G179" s="402">
        <v>169</v>
      </c>
      <c r="H179" s="402">
        <v>151</v>
      </c>
      <c r="I179" s="402">
        <v>177</v>
      </c>
      <c r="J179" s="402">
        <v>181</v>
      </c>
      <c r="K179" s="402">
        <v>132</v>
      </c>
      <c r="L179" s="72">
        <f t="shared" ref="L179:L188" si="6">SUM(F179:K179)</f>
        <v>929</v>
      </c>
      <c r="M179" s="68"/>
    </row>
    <row r="180" spans="1:19" ht="32.25" customHeight="1" x14ac:dyDescent="0.25">
      <c r="B180" s="70">
        <v>66</v>
      </c>
      <c r="C180" s="70" t="s">
        <v>26</v>
      </c>
      <c r="D180" s="73" t="s">
        <v>266</v>
      </c>
      <c r="E180" s="70" t="s">
        <v>270</v>
      </c>
      <c r="F180" s="402">
        <v>119</v>
      </c>
      <c r="G180" s="402">
        <v>169</v>
      </c>
      <c r="H180" s="402">
        <v>151</v>
      </c>
      <c r="I180" s="402">
        <v>177</v>
      </c>
      <c r="J180" s="402">
        <v>181</v>
      </c>
      <c r="K180" s="402">
        <v>132</v>
      </c>
      <c r="L180" s="72">
        <f t="shared" si="6"/>
        <v>929</v>
      </c>
      <c r="M180" s="68"/>
    </row>
    <row r="181" spans="1:19" ht="32.25" customHeight="1" x14ac:dyDescent="0.25">
      <c r="B181" s="70">
        <v>67</v>
      </c>
      <c r="C181" s="70" t="s">
        <v>109</v>
      </c>
      <c r="D181" s="73" t="s">
        <v>300</v>
      </c>
      <c r="E181" s="70" t="s">
        <v>303</v>
      </c>
      <c r="F181" s="402">
        <v>147</v>
      </c>
      <c r="G181" s="402">
        <v>153</v>
      </c>
      <c r="H181" s="402">
        <v>164</v>
      </c>
      <c r="I181" s="402">
        <v>191</v>
      </c>
      <c r="J181" s="402">
        <v>116</v>
      </c>
      <c r="K181" s="402">
        <v>143</v>
      </c>
      <c r="L181" s="72">
        <f t="shared" si="6"/>
        <v>914</v>
      </c>
      <c r="M181" s="68"/>
    </row>
    <row r="182" spans="1:19" ht="32.25" customHeight="1" x14ac:dyDescent="0.25">
      <c r="B182" s="70">
        <v>68</v>
      </c>
      <c r="C182" s="70" t="s">
        <v>109</v>
      </c>
      <c r="D182" s="73" t="s">
        <v>298</v>
      </c>
      <c r="E182" s="70" t="s">
        <v>302</v>
      </c>
      <c r="F182" s="402">
        <v>147</v>
      </c>
      <c r="G182" s="402">
        <v>153</v>
      </c>
      <c r="H182" s="402">
        <v>164</v>
      </c>
      <c r="I182" s="402">
        <v>191</v>
      </c>
      <c r="J182" s="402">
        <v>116</v>
      </c>
      <c r="K182" s="402">
        <v>143</v>
      </c>
      <c r="L182" s="72">
        <f t="shared" si="6"/>
        <v>914</v>
      </c>
      <c r="M182" s="68"/>
    </row>
    <row r="183" spans="1:19" ht="32.25" customHeight="1" x14ac:dyDescent="0.25">
      <c r="B183" s="70">
        <v>69</v>
      </c>
      <c r="C183" s="70" t="s">
        <v>24</v>
      </c>
      <c r="D183" s="73" t="s">
        <v>294</v>
      </c>
      <c r="E183" s="70" t="s">
        <v>290</v>
      </c>
      <c r="F183" s="402">
        <v>119</v>
      </c>
      <c r="G183" s="402">
        <v>146</v>
      </c>
      <c r="H183" s="402">
        <v>165</v>
      </c>
      <c r="I183" s="402">
        <v>164</v>
      </c>
      <c r="J183" s="402">
        <v>185</v>
      </c>
      <c r="K183" s="402">
        <v>131</v>
      </c>
      <c r="L183" s="72">
        <f t="shared" si="6"/>
        <v>910</v>
      </c>
      <c r="M183" s="68"/>
    </row>
    <row r="184" spans="1:19" ht="32.25" customHeight="1" x14ac:dyDescent="0.25">
      <c r="B184" s="70">
        <v>70</v>
      </c>
      <c r="C184" s="70" t="s">
        <v>24</v>
      </c>
      <c r="D184" s="73" t="s">
        <v>291</v>
      </c>
      <c r="E184" s="70" t="s">
        <v>287</v>
      </c>
      <c r="F184" s="402">
        <v>119</v>
      </c>
      <c r="G184" s="402">
        <v>146</v>
      </c>
      <c r="H184" s="402">
        <v>165</v>
      </c>
      <c r="I184" s="402">
        <v>164</v>
      </c>
      <c r="J184" s="402">
        <v>185</v>
      </c>
      <c r="K184" s="402">
        <v>131</v>
      </c>
      <c r="L184" s="72">
        <f t="shared" si="6"/>
        <v>910</v>
      </c>
      <c r="M184" s="68"/>
    </row>
    <row r="185" spans="1:19" ht="32.25" customHeight="1" x14ac:dyDescent="0.25">
      <c r="B185" s="70">
        <v>71</v>
      </c>
      <c r="C185" s="70" t="s">
        <v>214</v>
      </c>
      <c r="D185" s="73" t="s">
        <v>323</v>
      </c>
      <c r="E185" s="70" t="s">
        <v>318</v>
      </c>
      <c r="F185" s="402">
        <v>158</v>
      </c>
      <c r="G185" s="402">
        <v>134</v>
      </c>
      <c r="H185" s="402">
        <v>169</v>
      </c>
      <c r="I185" s="402">
        <v>145</v>
      </c>
      <c r="J185" s="402">
        <v>174</v>
      </c>
      <c r="K185" s="402">
        <v>126</v>
      </c>
      <c r="L185" s="72">
        <f t="shared" si="6"/>
        <v>906</v>
      </c>
      <c r="M185" s="68"/>
    </row>
    <row r="186" spans="1:19" ht="32.25" customHeight="1" x14ac:dyDescent="0.25">
      <c r="B186" s="70">
        <v>72</v>
      </c>
      <c r="C186" s="70" t="s">
        <v>214</v>
      </c>
      <c r="D186" s="73" t="s">
        <v>322</v>
      </c>
      <c r="E186" s="70" t="s">
        <v>321</v>
      </c>
      <c r="F186" s="402">
        <v>158</v>
      </c>
      <c r="G186" s="402">
        <v>134</v>
      </c>
      <c r="H186" s="402">
        <v>169</v>
      </c>
      <c r="I186" s="402">
        <v>145</v>
      </c>
      <c r="J186" s="402">
        <v>174</v>
      </c>
      <c r="K186" s="402">
        <v>126</v>
      </c>
      <c r="L186" s="72">
        <f t="shared" si="6"/>
        <v>906</v>
      </c>
      <c r="M186" s="68"/>
    </row>
    <row r="187" spans="1:19" ht="32.25" customHeight="1" x14ac:dyDescent="0.25">
      <c r="B187" s="70">
        <v>73</v>
      </c>
      <c r="C187" s="70" t="s">
        <v>214</v>
      </c>
      <c r="D187" s="73" t="s">
        <v>324</v>
      </c>
      <c r="E187" s="70" t="s">
        <v>319</v>
      </c>
      <c r="F187" s="402">
        <v>172</v>
      </c>
      <c r="G187" s="402">
        <v>140</v>
      </c>
      <c r="H187" s="402">
        <v>131</v>
      </c>
      <c r="I187" s="402">
        <v>156</v>
      </c>
      <c r="J187" s="402">
        <v>134</v>
      </c>
      <c r="K187" s="402">
        <v>150</v>
      </c>
      <c r="L187" s="72">
        <f t="shared" si="6"/>
        <v>883</v>
      </c>
      <c r="M187" s="68"/>
    </row>
    <row r="188" spans="1:19" ht="32.25" customHeight="1" x14ac:dyDescent="0.25">
      <c r="B188" s="70">
        <v>74</v>
      </c>
      <c r="C188" s="70" t="s">
        <v>214</v>
      </c>
      <c r="D188" s="73" t="s">
        <v>325</v>
      </c>
      <c r="E188" s="70" t="s">
        <v>320</v>
      </c>
      <c r="F188" s="402">
        <v>172</v>
      </c>
      <c r="G188" s="402">
        <v>140</v>
      </c>
      <c r="H188" s="402">
        <v>131</v>
      </c>
      <c r="I188" s="402">
        <v>156</v>
      </c>
      <c r="J188" s="402">
        <v>134</v>
      </c>
      <c r="K188" s="402">
        <v>150</v>
      </c>
      <c r="L188" s="72">
        <f t="shared" si="6"/>
        <v>883</v>
      </c>
      <c r="M188" s="68"/>
    </row>
    <row r="189" spans="1:19" s="82" customFormat="1" ht="51" customHeight="1" x14ac:dyDescent="0.25">
      <c r="A189" s="1118" t="s">
        <v>1</v>
      </c>
      <c r="B189" s="1118"/>
      <c r="C189" s="1118"/>
      <c r="D189" s="1118"/>
      <c r="E189" s="1118"/>
      <c r="F189" s="235" t="s">
        <v>100</v>
      </c>
      <c r="G189" s="235" t="s">
        <v>101</v>
      </c>
      <c r="H189" s="235" t="s">
        <v>102</v>
      </c>
      <c r="I189" s="235" t="s">
        <v>103</v>
      </c>
      <c r="J189" s="235" t="s">
        <v>104</v>
      </c>
      <c r="K189" s="235" t="s">
        <v>107</v>
      </c>
      <c r="L189" s="68"/>
      <c r="M189" s="68"/>
      <c r="N189" s="224"/>
      <c r="O189" s="224"/>
      <c r="P189" s="84"/>
    </row>
    <row r="190" spans="1:19" s="82" customFormat="1" ht="33" customHeight="1" x14ac:dyDescent="0.25">
      <c r="A190" s="1119" t="s">
        <v>90</v>
      </c>
      <c r="B190" s="632">
        <v>1</v>
      </c>
      <c r="C190" s="633" t="s">
        <v>27</v>
      </c>
      <c r="D190" s="633" t="s">
        <v>162</v>
      </c>
      <c r="E190" s="633" t="s">
        <v>165</v>
      </c>
      <c r="F190" s="637">
        <v>220</v>
      </c>
      <c r="G190" s="637">
        <v>204</v>
      </c>
      <c r="H190" s="637">
        <v>267</v>
      </c>
      <c r="I190" s="637">
        <v>195</v>
      </c>
      <c r="J190" s="637">
        <v>191</v>
      </c>
      <c r="K190" s="440">
        <v>12</v>
      </c>
      <c r="L190" s="641">
        <f t="shared" ref="L190:L201" si="7">SUM(F190:J190)</f>
        <v>1077</v>
      </c>
      <c r="M190" s="68"/>
      <c r="N190" s="84"/>
      <c r="O190" s="592">
        <v>8</v>
      </c>
      <c r="P190" s="592">
        <v>24</v>
      </c>
      <c r="Q190" s="592">
        <v>9</v>
      </c>
      <c r="R190" s="592">
        <v>16</v>
      </c>
      <c r="S190" s="592">
        <v>17</v>
      </c>
    </row>
    <row r="191" spans="1:19" s="82" customFormat="1" ht="33" customHeight="1" x14ac:dyDescent="0.25">
      <c r="A191" s="1119"/>
      <c r="B191" s="632">
        <v>1</v>
      </c>
      <c r="C191" s="633" t="s">
        <v>27</v>
      </c>
      <c r="D191" s="633" t="s">
        <v>161</v>
      </c>
      <c r="E191" s="633" t="s">
        <v>164</v>
      </c>
      <c r="F191" s="637">
        <v>220</v>
      </c>
      <c r="G191" s="637">
        <v>204</v>
      </c>
      <c r="H191" s="637">
        <v>267</v>
      </c>
      <c r="I191" s="637">
        <v>195</v>
      </c>
      <c r="J191" s="637">
        <v>191</v>
      </c>
      <c r="K191" s="440">
        <v>12</v>
      </c>
      <c r="L191" s="641">
        <f t="shared" si="7"/>
        <v>1077</v>
      </c>
      <c r="M191" s="68"/>
      <c r="N191" s="84"/>
      <c r="O191" s="592"/>
      <c r="P191" s="592"/>
      <c r="Q191" s="592"/>
      <c r="R191" s="592"/>
      <c r="S191" s="592"/>
    </row>
    <row r="192" spans="1:19" s="82" customFormat="1" ht="33" customHeight="1" x14ac:dyDescent="0.25">
      <c r="A192" s="1119"/>
      <c r="B192" s="632">
        <v>8</v>
      </c>
      <c r="C192" s="633" t="s">
        <v>108</v>
      </c>
      <c r="D192" s="633" t="s">
        <v>262</v>
      </c>
      <c r="E192" s="633" t="s">
        <v>258</v>
      </c>
      <c r="F192" s="637">
        <v>183</v>
      </c>
      <c r="G192" s="637">
        <v>194</v>
      </c>
      <c r="H192" s="637">
        <v>197</v>
      </c>
      <c r="I192" s="637">
        <v>231</v>
      </c>
      <c r="J192" s="637">
        <v>143</v>
      </c>
      <c r="K192" s="440">
        <v>9</v>
      </c>
      <c r="L192" s="641">
        <f t="shared" si="7"/>
        <v>948</v>
      </c>
      <c r="M192" s="68"/>
      <c r="N192" s="84"/>
      <c r="O192" s="592">
        <v>1</v>
      </c>
      <c r="P192" s="592">
        <v>9</v>
      </c>
      <c r="Q192" s="592">
        <v>17</v>
      </c>
      <c r="R192" s="592">
        <v>24</v>
      </c>
      <c r="S192" s="592">
        <v>16</v>
      </c>
    </row>
    <row r="193" spans="1:30" s="82" customFormat="1" ht="33" customHeight="1" x14ac:dyDescent="0.25">
      <c r="A193" s="1119"/>
      <c r="B193" s="632">
        <v>8</v>
      </c>
      <c r="C193" s="633" t="s">
        <v>108</v>
      </c>
      <c r="D193" s="633" t="s">
        <v>260</v>
      </c>
      <c r="E193" s="633" t="s">
        <v>256</v>
      </c>
      <c r="F193" s="637">
        <v>183</v>
      </c>
      <c r="G193" s="637">
        <v>194</v>
      </c>
      <c r="H193" s="637">
        <v>197</v>
      </c>
      <c r="I193" s="637">
        <v>231</v>
      </c>
      <c r="J193" s="637">
        <v>143</v>
      </c>
      <c r="K193" s="440">
        <v>9</v>
      </c>
      <c r="L193" s="641">
        <f t="shared" si="7"/>
        <v>948</v>
      </c>
      <c r="M193" s="68"/>
      <c r="N193" s="84"/>
      <c r="O193" s="592"/>
      <c r="P193" s="592"/>
      <c r="Q193" s="592"/>
      <c r="R193" s="592"/>
      <c r="S193" s="592"/>
    </row>
    <row r="194" spans="1:30" s="82" customFormat="1" ht="33" customHeight="1" x14ac:dyDescent="0.25">
      <c r="A194" s="1119"/>
      <c r="B194" s="632">
        <v>9</v>
      </c>
      <c r="C194" s="633" t="s">
        <v>26</v>
      </c>
      <c r="D194" s="633" t="s">
        <v>265</v>
      </c>
      <c r="E194" s="633" t="s">
        <v>269</v>
      </c>
      <c r="F194" s="637">
        <v>172</v>
      </c>
      <c r="G194" s="637">
        <v>180</v>
      </c>
      <c r="H194" s="637">
        <v>165</v>
      </c>
      <c r="I194" s="637">
        <v>205</v>
      </c>
      <c r="J194" s="637">
        <v>184</v>
      </c>
      <c r="K194" s="440">
        <v>6</v>
      </c>
      <c r="L194" s="641">
        <f t="shared" si="7"/>
        <v>906</v>
      </c>
      <c r="M194" s="68"/>
      <c r="N194" s="84"/>
      <c r="O194" s="592">
        <v>16</v>
      </c>
      <c r="P194" s="592">
        <v>8</v>
      </c>
      <c r="Q194" s="592">
        <v>1</v>
      </c>
      <c r="R194" s="592">
        <v>17</v>
      </c>
      <c r="S194" s="592">
        <v>24</v>
      </c>
    </row>
    <row r="195" spans="1:30" s="82" customFormat="1" ht="33" customHeight="1" x14ac:dyDescent="0.25">
      <c r="A195" s="1119"/>
      <c r="B195" s="632">
        <v>9</v>
      </c>
      <c r="C195" s="633" t="s">
        <v>26</v>
      </c>
      <c r="D195" s="633" t="s">
        <v>267</v>
      </c>
      <c r="E195" s="633" t="s">
        <v>271</v>
      </c>
      <c r="F195" s="637">
        <v>172</v>
      </c>
      <c r="G195" s="637">
        <v>180</v>
      </c>
      <c r="H195" s="637">
        <v>165</v>
      </c>
      <c r="I195" s="637">
        <v>205</v>
      </c>
      <c r="J195" s="637">
        <v>184</v>
      </c>
      <c r="K195" s="440">
        <v>6</v>
      </c>
      <c r="L195" s="641">
        <f t="shared" si="7"/>
        <v>906</v>
      </c>
      <c r="M195" s="68"/>
      <c r="N195" s="84"/>
      <c r="O195" s="592"/>
      <c r="P195" s="592"/>
      <c r="Q195" s="592"/>
      <c r="R195" s="592"/>
      <c r="S195" s="592"/>
    </row>
    <row r="196" spans="1:30" s="82" customFormat="1" ht="33" customHeight="1" x14ac:dyDescent="0.25">
      <c r="A196" s="1119"/>
      <c r="B196" s="632">
        <v>16</v>
      </c>
      <c r="C196" s="633" t="s">
        <v>97</v>
      </c>
      <c r="D196" s="633" t="s">
        <v>462</v>
      </c>
      <c r="E196" s="633" t="s">
        <v>463</v>
      </c>
      <c r="F196" s="637">
        <v>214</v>
      </c>
      <c r="G196" s="637">
        <v>124</v>
      </c>
      <c r="H196" s="637">
        <v>202</v>
      </c>
      <c r="I196" s="637">
        <v>190</v>
      </c>
      <c r="J196" s="637">
        <v>199</v>
      </c>
      <c r="K196" s="440">
        <v>6</v>
      </c>
      <c r="L196" s="641">
        <f t="shared" si="7"/>
        <v>929</v>
      </c>
      <c r="M196" s="68"/>
      <c r="N196" s="84"/>
      <c r="O196" s="592">
        <v>9</v>
      </c>
      <c r="P196" s="592">
        <v>17</v>
      </c>
      <c r="Q196" s="592">
        <v>24</v>
      </c>
      <c r="R196" s="592">
        <v>1</v>
      </c>
      <c r="S196" s="592">
        <v>8</v>
      </c>
      <c r="U196" s="632">
        <v>9</v>
      </c>
      <c r="V196" s="633" t="s">
        <v>26</v>
      </c>
      <c r="W196" s="633" t="s">
        <v>265</v>
      </c>
      <c r="X196" s="633" t="s">
        <v>269</v>
      </c>
      <c r="Y196" s="637">
        <v>172</v>
      </c>
      <c r="Z196" s="637">
        <v>180</v>
      </c>
      <c r="AA196" s="637">
        <v>165</v>
      </c>
      <c r="AB196" s="637">
        <v>205</v>
      </c>
      <c r="AC196" s="637">
        <v>184</v>
      </c>
      <c r="AD196" s="440">
        <v>6</v>
      </c>
    </row>
    <row r="197" spans="1:30" s="82" customFormat="1" ht="33" customHeight="1" x14ac:dyDescent="0.25">
      <c r="A197" s="1119"/>
      <c r="B197" s="632">
        <v>16</v>
      </c>
      <c r="C197" s="633" t="s">
        <v>97</v>
      </c>
      <c r="D197" s="633" t="s">
        <v>465</v>
      </c>
      <c r="E197" s="633" t="s">
        <v>464</v>
      </c>
      <c r="F197" s="637">
        <v>214</v>
      </c>
      <c r="G197" s="637">
        <v>124</v>
      </c>
      <c r="H197" s="637">
        <v>202</v>
      </c>
      <c r="I197" s="637">
        <v>190</v>
      </c>
      <c r="J197" s="637">
        <v>199</v>
      </c>
      <c r="K197" s="440">
        <v>6</v>
      </c>
      <c r="L197" s="641">
        <f t="shared" si="7"/>
        <v>929</v>
      </c>
      <c r="M197" s="68"/>
      <c r="N197" s="84"/>
      <c r="O197" s="592"/>
      <c r="P197" s="592"/>
      <c r="Q197" s="592"/>
      <c r="R197" s="592"/>
      <c r="S197" s="592"/>
      <c r="U197" s="632">
        <v>9</v>
      </c>
      <c r="V197" s="633" t="s">
        <v>26</v>
      </c>
      <c r="W197" s="633" t="s">
        <v>267</v>
      </c>
      <c r="X197" s="633" t="s">
        <v>271</v>
      </c>
      <c r="Y197" s="637">
        <v>172</v>
      </c>
      <c r="Z197" s="637">
        <v>180</v>
      </c>
      <c r="AA197" s="637">
        <v>165</v>
      </c>
      <c r="AB197" s="637">
        <v>205</v>
      </c>
      <c r="AC197" s="637">
        <v>184</v>
      </c>
      <c r="AD197" s="440">
        <v>6</v>
      </c>
    </row>
    <row r="198" spans="1:30" s="82" customFormat="1" ht="33" customHeight="1" x14ac:dyDescent="0.25">
      <c r="A198" s="1119"/>
      <c r="B198" s="632">
        <v>17</v>
      </c>
      <c r="C198" s="633" t="s">
        <v>171</v>
      </c>
      <c r="D198" s="633" t="s">
        <v>276</v>
      </c>
      <c r="E198" s="633" t="s">
        <v>273</v>
      </c>
      <c r="F198" s="637">
        <v>158</v>
      </c>
      <c r="G198" s="637">
        <v>165</v>
      </c>
      <c r="H198" s="637">
        <v>133</v>
      </c>
      <c r="I198" s="637">
        <v>157</v>
      </c>
      <c r="J198" s="637">
        <v>197</v>
      </c>
      <c r="K198" s="440">
        <v>6</v>
      </c>
      <c r="L198" s="641">
        <f t="shared" si="7"/>
        <v>810</v>
      </c>
      <c r="M198" s="68"/>
      <c r="N198" s="84"/>
      <c r="O198" s="592">
        <v>24</v>
      </c>
      <c r="P198" s="592">
        <v>16</v>
      </c>
      <c r="Q198" s="592">
        <v>8</v>
      </c>
      <c r="R198" s="592">
        <v>9</v>
      </c>
      <c r="S198" s="592">
        <v>1</v>
      </c>
      <c r="U198" s="632">
        <v>17</v>
      </c>
      <c r="V198" s="633" t="s">
        <v>171</v>
      </c>
      <c r="W198" s="633" t="s">
        <v>276</v>
      </c>
      <c r="X198" s="633" t="s">
        <v>273</v>
      </c>
      <c r="Y198" s="637">
        <v>158</v>
      </c>
      <c r="Z198" s="637">
        <v>165</v>
      </c>
      <c r="AA198" s="637">
        <v>133</v>
      </c>
      <c r="AB198" s="637">
        <v>157</v>
      </c>
      <c r="AC198" s="637">
        <v>197</v>
      </c>
      <c r="AD198" s="440">
        <v>6</v>
      </c>
    </row>
    <row r="199" spans="1:30" s="82" customFormat="1" ht="33" customHeight="1" x14ac:dyDescent="0.25">
      <c r="A199" s="1119"/>
      <c r="B199" s="632">
        <v>17</v>
      </c>
      <c r="C199" s="633" t="s">
        <v>171</v>
      </c>
      <c r="D199" s="633" t="s">
        <v>275</v>
      </c>
      <c r="E199" s="633" t="s">
        <v>273</v>
      </c>
      <c r="F199" s="637">
        <v>158</v>
      </c>
      <c r="G199" s="637">
        <v>165</v>
      </c>
      <c r="H199" s="637">
        <v>133</v>
      </c>
      <c r="I199" s="637">
        <v>157</v>
      </c>
      <c r="J199" s="637">
        <v>197</v>
      </c>
      <c r="K199" s="440">
        <v>6</v>
      </c>
      <c r="L199" s="641">
        <f t="shared" si="7"/>
        <v>810</v>
      </c>
      <c r="M199" s="68"/>
      <c r="N199" s="84"/>
      <c r="O199" s="592"/>
      <c r="P199" s="592"/>
      <c r="Q199" s="592"/>
      <c r="R199" s="592"/>
      <c r="S199" s="592"/>
      <c r="U199" s="632">
        <v>17</v>
      </c>
      <c r="V199" s="633" t="s">
        <v>171</v>
      </c>
      <c r="W199" s="633" t="s">
        <v>275</v>
      </c>
      <c r="X199" s="633" t="s">
        <v>273</v>
      </c>
      <c r="Y199" s="637">
        <v>158</v>
      </c>
      <c r="Z199" s="637">
        <v>165</v>
      </c>
      <c r="AA199" s="637">
        <v>133</v>
      </c>
      <c r="AB199" s="637">
        <v>157</v>
      </c>
      <c r="AC199" s="637">
        <v>197</v>
      </c>
      <c r="AD199" s="440">
        <v>6</v>
      </c>
    </row>
    <row r="200" spans="1:30" s="82" customFormat="1" ht="33" customHeight="1" x14ac:dyDescent="0.25">
      <c r="A200" s="1119"/>
      <c r="B200" s="632">
        <v>24</v>
      </c>
      <c r="C200" s="633" t="s">
        <v>45</v>
      </c>
      <c r="D200" s="633" t="s">
        <v>338</v>
      </c>
      <c r="E200" s="633" t="s">
        <v>342</v>
      </c>
      <c r="F200" s="637">
        <v>168</v>
      </c>
      <c r="G200" s="637">
        <v>164</v>
      </c>
      <c r="H200" s="637">
        <v>244</v>
      </c>
      <c r="I200" s="637">
        <v>178</v>
      </c>
      <c r="J200" s="637">
        <v>165</v>
      </c>
      <c r="K200" s="440">
        <v>6</v>
      </c>
      <c r="L200" s="641">
        <f t="shared" si="7"/>
        <v>919</v>
      </c>
      <c r="M200" s="68"/>
      <c r="N200" s="84"/>
      <c r="O200" s="592">
        <v>17</v>
      </c>
      <c r="P200" s="592">
        <v>1</v>
      </c>
      <c r="Q200" s="592">
        <v>16</v>
      </c>
      <c r="R200" s="592">
        <v>8</v>
      </c>
      <c r="S200" s="592">
        <v>9</v>
      </c>
      <c r="U200" s="632">
        <v>24</v>
      </c>
      <c r="V200" s="633" t="s">
        <v>45</v>
      </c>
      <c r="W200" s="633" t="s">
        <v>338</v>
      </c>
      <c r="X200" s="633" t="s">
        <v>342</v>
      </c>
      <c r="Y200" s="637">
        <v>168</v>
      </c>
      <c r="Z200" s="637">
        <v>164</v>
      </c>
      <c r="AA200" s="637">
        <v>244</v>
      </c>
      <c r="AB200" s="637">
        <v>178</v>
      </c>
      <c r="AC200" s="637">
        <v>165</v>
      </c>
      <c r="AD200" s="440">
        <v>0</v>
      </c>
    </row>
    <row r="201" spans="1:30" s="82" customFormat="1" ht="33" customHeight="1" x14ac:dyDescent="0.25">
      <c r="A201" s="1119"/>
      <c r="B201" s="632">
        <v>24</v>
      </c>
      <c r="C201" s="633" t="s">
        <v>45</v>
      </c>
      <c r="D201" s="633" t="s">
        <v>340</v>
      </c>
      <c r="E201" s="633" t="s">
        <v>344</v>
      </c>
      <c r="F201" s="637">
        <v>168</v>
      </c>
      <c r="G201" s="637">
        <v>164</v>
      </c>
      <c r="H201" s="637">
        <v>244</v>
      </c>
      <c r="I201" s="637">
        <v>178</v>
      </c>
      <c r="J201" s="637">
        <v>165</v>
      </c>
      <c r="K201" s="440">
        <v>6</v>
      </c>
      <c r="L201" s="641">
        <f t="shared" si="7"/>
        <v>919</v>
      </c>
      <c r="M201" s="68"/>
      <c r="N201" s="84"/>
      <c r="O201" s="636"/>
      <c r="P201" s="636"/>
      <c r="Q201" s="636"/>
      <c r="R201" s="636"/>
      <c r="S201" s="636"/>
      <c r="U201" s="632">
        <v>24</v>
      </c>
      <c r="V201" s="633" t="s">
        <v>45</v>
      </c>
      <c r="W201" s="633" t="s">
        <v>340</v>
      </c>
      <c r="X201" s="633" t="s">
        <v>344</v>
      </c>
      <c r="Y201" s="637">
        <v>168</v>
      </c>
      <c r="Z201" s="637">
        <v>164</v>
      </c>
      <c r="AA201" s="637">
        <v>244</v>
      </c>
      <c r="AB201" s="637">
        <v>178</v>
      </c>
      <c r="AC201" s="637">
        <v>165</v>
      </c>
      <c r="AD201" s="440">
        <v>0</v>
      </c>
    </row>
    <row r="202" spans="1:30" s="82" customFormat="1" ht="33" customHeight="1" x14ac:dyDescent="0.25">
      <c r="A202" s="1120" t="s">
        <v>91</v>
      </c>
      <c r="B202" s="634">
        <v>2</v>
      </c>
      <c r="C202" s="269" t="str">
        <f t="shared" ref="C202:E203" si="8">C117</f>
        <v>TAÏWAN</v>
      </c>
      <c r="D202" s="269" t="str">
        <f t="shared" si="8"/>
        <v>sheng-fu</v>
      </c>
      <c r="E202" s="269" t="str">
        <f t="shared" si="8"/>
        <v>HSIEH</v>
      </c>
      <c r="F202" s="637">
        <v>209</v>
      </c>
      <c r="G202" s="637">
        <v>170</v>
      </c>
      <c r="H202" s="637">
        <v>210</v>
      </c>
      <c r="I202" s="637">
        <v>200</v>
      </c>
      <c r="J202" s="637">
        <v>191</v>
      </c>
      <c r="K202" s="441">
        <v>9</v>
      </c>
      <c r="L202" s="641">
        <f t="shared" ref="L202:L237" si="9">SUM(F202:J202)</f>
        <v>980</v>
      </c>
      <c r="M202" s="68"/>
      <c r="N202" s="84"/>
      <c r="O202" s="592">
        <v>7</v>
      </c>
      <c r="P202" s="592">
        <v>23</v>
      </c>
      <c r="Q202" s="592">
        <v>10</v>
      </c>
      <c r="R202" s="592">
        <v>15</v>
      </c>
      <c r="S202" s="592">
        <v>18</v>
      </c>
    </row>
    <row r="203" spans="1:30" s="82" customFormat="1" ht="33" customHeight="1" x14ac:dyDescent="0.25">
      <c r="A203" s="1120"/>
      <c r="B203" s="634">
        <v>2</v>
      </c>
      <c r="C203" s="269" t="str">
        <f t="shared" si="8"/>
        <v>TAÏWAN</v>
      </c>
      <c r="D203" s="269" t="str">
        <f t="shared" si="8"/>
        <v>chien-hao</v>
      </c>
      <c r="E203" s="269" t="str">
        <f t="shared" si="8"/>
        <v>CHEN</v>
      </c>
      <c r="F203" s="637">
        <v>209</v>
      </c>
      <c r="G203" s="637">
        <v>170</v>
      </c>
      <c r="H203" s="637">
        <v>210</v>
      </c>
      <c r="I203" s="637">
        <v>200</v>
      </c>
      <c r="J203" s="637">
        <v>191</v>
      </c>
      <c r="K203" s="441">
        <v>9</v>
      </c>
      <c r="L203" s="641">
        <f>SUM(F203:K203)</f>
        <v>989</v>
      </c>
      <c r="M203" s="68"/>
      <c r="N203" s="84"/>
      <c r="O203" s="636"/>
      <c r="P203" s="636"/>
      <c r="Q203" s="636"/>
      <c r="R203" s="636"/>
      <c r="S203" s="636"/>
    </row>
    <row r="204" spans="1:30" s="82" customFormat="1" ht="33" customHeight="1" x14ac:dyDescent="0.25">
      <c r="A204" s="1120"/>
      <c r="B204" s="634">
        <v>7</v>
      </c>
      <c r="C204" s="269" t="str">
        <f t="shared" ref="C204:E205" si="10">C127</f>
        <v>U . S . A .</v>
      </c>
      <c r="D204" s="269" t="str">
        <f t="shared" si="10"/>
        <v>kris</v>
      </c>
      <c r="E204" s="269" t="str">
        <f t="shared" si="10"/>
        <v>BURFORD</v>
      </c>
      <c r="F204" s="637">
        <v>216</v>
      </c>
      <c r="G204" s="637">
        <v>164</v>
      </c>
      <c r="H204" s="637">
        <v>168</v>
      </c>
      <c r="I204" s="637">
        <v>192</v>
      </c>
      <c r="J204" s="637">
        <v>197</v>
      </c>
      <c r="K204" s="441">
        <v>6</v>
      </c>
      <c r="L204" s="641">
        <f>SUM(F204:K204)</f>
        <v>943</v>
      </c>
      <c r="M204" s="68"/>
      <c r="N204" s="84"/>
      <c r="O204" s="592">
        <v>2</v>
      </c>
      <c r="P204" s="592">
        <v>10</v>
      </c>
      <c r="Q204" s="592">
        <v>18</v>
      </c>
      <c r="R204" s="592">
        <v>23</v>
      </c>
      <c r="S204" s="592">
        <v>15</v>
      </c>
    </row>
    <row r="205" spans="1:30" s="82" customFormat="1" ht="33" customHeight="1" x14ac:dyDescent="0.25">
      <c r="A205" s="1120"/>
      <c r="B205" s="634">
        <v>7</v>
      </c>
      <c r="C205" s="269" t="str">
        <f t="shared" si="10"/>
        <v>U . S . A .</v>
      </c>
      <c r="D205" s="269" t="str">
        <f t="shared" si="10"/>
        <v>ronnie</v>
      </c>
      <c r="E205" s="269" t="str">
        <f t="shared" si="10"/>
        <v>ZUCHEGNO</v>
      </c>
      <c r="F205" s="637">
        <v>216</v>
      </c>
      <c r="G205" s="637">
        <v>164</v>
      </c>
      <c r="H205" s="637">
        <v>168</v>
      </c>
      <c r="I205" s="637">
        <v>192</v>
      </c>
      <c r="J205" s="637">
        <v>197</v>
      </c>
      <c r="K205" s="441">
        <v>6</v>
      </c>
      <c r="L205" s="641">
        <f>SUM(F205:K205)</f>
        <v>943</v>
      </c>
      <c r="M205" s="68"/>
      <c r="N205" s="84"/>
      <c r="O205" s="636"/>
      <c r="P205" s="636"/>
      <c r="Q205" s="636"/>
      <c r="R205" s="636"/>
      <c r="S205" s="636"/>
    </row>
    <row r="206" spans="1:30" s="82" customFormat="1" ht="33" customHeight="1" x14ac:dyDescent="0.25">
      <c r="A206" s="1120"/>
      <c r="B206" s="634">
        <v>10</v>
      </c>
      <c r="C206" s="269" t="str">
        <f t="shared" ref="C206:E207" si="11">C133</f>
        <v>ALLEMAGNE</v>
      </c>
      <c r="D206" s="269" t="str">
        <f t="shared" si="11"/>
        <v>simon</v>
      </c>
      <c r="E206" s="269" t="str">
        <f t="shared" si="11"/>
        <v>WILDENHAYN</v>
      </c>
      <c r="F206" s="637">
        <v>170</v>
      </c>
      <c r="G206" s="637">
        <v>193</v>
      </c>
      <c r="H206" s="637">
        <v>171</v>
      </c>
      <c r="I206" s="637">
        <v>215</v>
      </c>
      <c r="J206" s="637">
        <v>171</v>
      </c>
      <c r="K206" s="441"/>
      <c r="L206" s="641">
        <f t="shared" si="9"/>
        <v>920</v>
      </c>
      <c r="M206" s="68"/>
      <c r="N206" s="84"/>
      <c r="O206" s="592">
        <v>15</v>
      </c>
      <c r="P206" s="592">
        <v>7</v>
      </c>
      <c r="Q206" s="592">
        <v>2</v>
      </c>
      <c r="R206" s="592">
        <v>18</v>
      </c>
      <c r="S206" s="592">
        <v>23</v>
      </c>
    </row>
    <row r="207" spans="1:30" s="82" customFormat="1" ht="33" customHeight="1" x14ac:dyDescent="0.25">
      <c r="A207" s="1120"/>
      <c r="B207" s="634">
        <v>10</v>
      </c>
      <c r="C207" s="269" t="str">
        <f t="shared" si="11"/>
        <v>ALLEMAGNE</v>
      </c>
      <c r="D207" s="269" t="str">
        <f t="shared" si="11"/>
        <v>daniel</v>
      </c>
      <c r="E207" s="269" t="str">
        <f t="shared" si="11"/>
        <v>DUDA</v>
      </c>
      <c r="F207" s="637">
        <v>170</v>
      </c>
      <c r="G207" s="637">
        <v>193</v>
      </c>
      <c r="H207" s="637">
        <v>171</v>
      </c>
      <c r="I207" s="637">
        <v>215</v>
      </c>
      <c r="J207" s="637">
        <v>171</v>
      </c>
      <c r="K207" s="441"/>
      <c r="L207" s="641">
        <f t="shared" si="9"/>
        <v>920</v>
      </c>
      <c r="M207" s="68"/>
      <c r="N207" s="84"/>
      <c r="O207" s="636"/>
      <c r="P207" s="636"/>
      <c r="Q207" s="636"/>
      <c r="R207" s="636"/>
      <c r="S207" s="636"/>
    </row>
    <row r="208" spans="1:30" s="82" customFormat="1" ht="33" customHeight="1" x14ac:dyDescent="0.25">
      <c r="A208" s="1120"/>
      <c r="B208" s="634">
        <v>15</v>
      </c>
      <c r="C208" s="269" t="str">
        <f t="shared" ref="C208:E209" si="12">C143</f>
        <v>COREE SUD</v>
      </c>
      <c r="D208" s="269" t="str">
        <f t="shared" si="12"/>
        <v>jaeung</v>
      </c>
      <c r="E208" s="269" t="str">
        <f t="shared" si="12"/>
        <v>BAK</v>
      </c>
      <c r="F208" s="637">
        <v>213</v>
      </c>
      <c r="G208" s="637">
        <v>200</v>
      </c>
      <c r="H208" s="637">
        <v>227</v>
      </c>
      <c r="I208" s="637">
        <v>196</v>
      </c>
      <c r="J208" s="637">
        <v>211</v>
      </c>
      <c r="K208" s="441"/>
      <c r="L208" s="641">
        <f t="shared" si="9"/>
        <v>1047</v>
      </c>
      <c r="M208" s="68"/>
      <c r="N208" s="84"/>
      <c r="O208" s="592">
        <v>10</v>
      </c>
      <c r="P208" s="592">
        <v>18</v>
      </c>
      <c r="Q208" s="592">
        <v>23</v>
      </c>
      <c r="R208" s="592">
        <v>2</v>
      </c>
      <c r="S208" s="592">
        <v>7</v>
      </c>
    </row>
    <row r="209" spans="1:19" s="82" customFormat="1" ht="33" customHeight="1" x14ac:dyDescent="0.25">
      <c r="A209" s="1120"/>
      <c r="B209" s="634">
        <v>15</v>
      </c>
      <c r="C209" s="269" t="str">
        <f t="shared" si="12"/>
        <v>COREE SUD</v>
      </c>
      <c r="D209" s="269" t="str">
        <f t="shared" si="12"/>
        <v>jisu</v>
      </c>
      <c r="E209" s="269" t="str">
        <f t="shared" si="12"/>
        <v>KIM</v>
      </c>
      <c r="F209" s="637">
        <v>213</v>
      </c>
      <c r="G209" s="637">
        <v>200</v>
      </c>
      <c r="H209" s="637">
        <v>227</v>
      </c>
      <c r="I209" s="637">
        <v>196</v>
      </c>
      <c r="J209" s="637">
        <v>211</v>
      </c>
      <c r="K209" s="441"/>
      <c r="L209" s="641">
        <f t="shared" si="9"/>
        <v>1047</v>
      </c>
      <c r="M209" s="68"/>
      <c r="N209" s="84"/>
      <c r="O209" s="636"/>
      <c r="P209" s="636"/>
      <c r="Q209" s="636"/>
      <c r="R209" s="636"/>
      <c r="S209" s="636"/>
    </row>
    <row r="210" spans="1:19" s="82" customFormat="1" ht="33" customHeight="1" x14ac:dyDescent="0.25">
      <c r="A210" s="1120"/>
      <c r="B210" s="634">
        <v>18</v>
      </c>
      <c r="C210" s="269" t="str">
        <f t="shared" ref="C210:E211" si="13">C149</f>
        <v>LETTONIE</v>
      </c>
      <c r="D210" s="269" t="str">
        <f t="shared" si="13"/>
        <v>normunds</v>
      </c>
      <c r="E210" s="269" t="str">
        <f t="shared" si="13"/>
        <v>RABKEVICS</v>
      </c>
      <c r="F210" s="637">
        <v>174</v>
      </c>
      <c r="G210" s="637">
        <v>196</v>
      </c>
      <c r="H210" s="637">
        <v>212</v>
      </c>
      <c r="I210" s="637">
        <v>180</v>
      </c>
      <c r="J210" s="637">
        <v>185</v>
      </c>
      <c r="K210" s="441"/>
      <c r="L210" s="641">
        <f t="shared" si="9"/>
        <v>947</v>
      </c>
      <c r="M210" s="68"/>
      <c r="N210" s="84"/>
      <c r="O210" s="592">
        <v>23</v>
      </c>
      <c r="P210" s="592">
        <v>15</v>
      </c>
      <c r="Q210" s="592">
        <v>7</v>
      </c>
      <c r="R210" s="592">
        <v>10</v>
      </c>
      <c r="S210" s="592">
        <v>2</v>
      </c>
    </row>
    <row r="211" spans="1:19" s="82" customFormat="1" ht="33" customHeight="1" x14ac:dyDescent="0.25">
      <c r="A211" s="1120"/>
      <c r="B211" s="634">
        <v>18</v>
      </c>
      <c r="C211" s="269" t="str">
        <f t="shared" si="13"/>
        <v>LETTONIE</v>
      </c>
      <c r="D211" s="269" t="str">
        <f t="shared" si="13"/>
        <v>maris</v>
      </c>
      <c r="E211" s="269" t="str">
        <f t="shared" si="13"/>
        <v>DUKURS</v>
      </c>
      <c r="F211" s="637">
        <v>174</v>
      </c>
      <c r="G211" s="637">
        <v>196</v>
      </c>
      <c r="H211" s="637">
        <v>212</v>
      </c>
      <c r="I211" s="637">
        <v>180</v>
      </c>
      <c r="J211" s="637">
        <v>185</v>
      </c>
      <c r="K211" s="441"/>
      <c r="L211" s="641">
        <f t="shared" si="9"/>
        <v>947</v>
      </c>
      <c r="M211" s="68"/>
      <c r="N211" s="84"/>
      <c r="O211" s="636"/>
      <c r="P211" s="636"/>
      <c r="Q211" s="636"/>
      <c r="R211" s="636"/>
      <c r="S211" s="636"/>
    </row>
    <row r="212" spans="1:19" s="82" customFormat="1" ht="33" customHeight="1" x14ac:dyDescent="0.25">
      <c r="A212" s="1120"/>
      <c r="B212" s="634">
        <v>23</v>
      </c>
      <c r="C212" s="269" t="str">
        <f t="shared" ref="C212:E213" si="14">C159</f>
        <v>COREE SUD</v>
      </c>
      <c r="D212" s="269" t="str">
        <f t="shared" si="14"/>
        <v>hong-chang</v>
      </c>
      <c r="E212" s="269" t="str">
        <f t="shared" si="14"/>
        <v>CHOI</v>
      </c>
      <c r="F212" s="637">
        <v>185</v>
      </c>
      <c r="G212" s="637">
        <v>182</v>
      </c>
      <c r="H212" s="637">
        <v>179</v>
      </c>
      <c r="I212" s="637">
        <v>158</v>
      </c>
      <c r="J212" s="637">
        <v>173</v>
      </c>
      <c r="K212" s="441"/>
      <c r="L212" s="641">
        <f t="shared" si="9"/>
        <v>877</v>
      </c>
      <c r="M212" s="68"/>
      <c r="N212" s="84"/>
      <c r="O212" s="592">
        <v>18</v>
      </c>
      <c r="P212" s="592">
        <v>2</v>
      </c>
      <c r="Q212" s="592">
        <v>15</v>
      </c>
      <c r="R212" s="592">
        <v>7</v>
      </c>
      <c r="S212" s="592">
        <v>10</v>
      </c>
    </row>
    <row r="213" spans="1:19" s="82" customFormat="1" ht="33" customHeight="1" x14ac:dyDescent="0.25">
      <c r="A213" s="1120"/>
      <c r="B213" s="634">
        <v>23</v>
      </c>
      <c r="C213" s="269" t="str">
        <f t="shared" si="14"/>
        <v>COREE SUD</v>
      </c>
      <c r="D213" s="269" t="str">
        <f t="shared" si="14"/>
        <v>jihong</v>
      </c>
      <c r="E213" s="269" t="str">
        <f t="shared" si="14"/>
        <v>PARK</v>
      </c>
      <c r="F213" s="637">
        <v>185</v>
      </c>
      <c r="G213" s="637">
        <v>182</v>
      </c>
      <c r="H213" s="637">
        <v>179</v>
      </c>
      <c r="I213" s="637">
        <v>158</v>
      </c>
      <c r="J213" s="637">
        <v>173</v>
      </c>
      <c r="K213" s="441"/>
      <c r="L213" s="641">
        <f t="shared" si="9"/>
        <v>877</v>
      </c>
      <c r="M213" s="68"/>
      <c r="N213" s="84"/>
      <c r="O213" s="636"/>
      <c r="P213" s="636"/>
      <c r="Q213" s="636"/>
      <c r="R213" s="636"/>
      <c r="S213" s="636"/>
    </row>
    <row r="214" spans="1:19" s="82" customFormat="1" ht="33" customHeight="1" x14ac:dyDescent="0.25">
      <c r="A214" s="1121" t="s">
        <v>93</v>
      </c>
      <c r="B214" s="445">
        <v>3</v>
      </c>
      <c r="C214" s="435" t="str">
        <f t="shared" ref="C214:E215" si="15">C119</f>
        <v>JAPON</v>
      </c>
      <c r="D214" s="435" t="str">
        <f t="shared" si="15"/>
        <v>hiroomi</v>
      </c>
      <c r="E214" s="435" t="str">
        <f t="shared" si="15"/>
        <v>KOMATSU</v>
      </c>
      <c r="F214" s="637">
        <v>196</v>
      </c>
      <c r="G214" s="637">
        <v>188</v>
      </c>
      <c r="H214" s="637">
        <v>212</v>
      </c>
      <c r="I214" s="637">
        <v>152</v>
      </c>
      <c r="J214" s="637">
        <v>170</v>
      </c>
      <c r="K214" s="442">
        <f>'DUO  F'!N205</f>
        <v>13</v>
      </c>
      <c r="L214" s="641">
        <f t="shared" si="9"/>
        <v>918</v>
      </c>
      <c r="M214" s="68"/>
      <c r="N214" s="84"/>
      <c r="O214" s="592">
        <v>6</v>
      </c>
      <c r="P214" s="592">
        <v>22</v>
      </c>
      <c r="Q214" s="592">
        <v>11</v>
      </c>
      <c r="R214" s="592">
        <v>14</v>
      </c>
      <c r="S214" s="592">
        <v>19</v>
      </c>
    </row>
    <row r="215" spans="1:19" s="82" customFormat="1" ht="33" customHeight="1" x14ac:dyDescent="0.25">
      <c r="A215" s="1121"/>
      <c r="B215" s="445">
        <v>3</v>
      </c>
      <c r="C215" s="435" t="str">
        <f t="shared" si="15"/>
        <v>JAPON</v>
      </c>
      <c r="D215" s="435" t="str">
        <f t="shared" si="15"/>
        <v>yasuyuki</v>
      </c>
      <c r="E215" s="435" t="str">
        <f t="shared" si="15"/>
        <v>TOBA</v>
      </c>
      <c r="F215" s="637">
        <v>196</v>
      </c>
      <c r="G215" s="637">
        <v>188</v>
      </c>
      <c r="H215" s="637">
        <v>212</v>
      </c>
      <c r="I215" s="637">
        <v>152</v>
      </c>
      <c r="J215" s="637">
        <v>170</v>
      </c>
      <c r="K215" s="442">
        <f>K214</f>
        <v>13</v>
      </c>
      <c r="L215" s="641">
        <f t="shared" si="9"/>
        <v>918</v>
      </c>
      <c r="M215" s="68"/>
      <c r="N215" s="84"/>
      <c r="O215" s="636"/>
      <c r="P215" s="636"/>
      <c r="Q215" s="636"/>
      <c r="R215" s="636"/>
      <c r="S215" s="636"/>
    </row>
    <row r="216" spans="1:19" s="82" customFormat="1" ht="33" customHeight="1" x14ac:dyDescent="0.25">
      <c r="A216" s="1121"/>
      <c r="B216" s="445">
        <v>6</v>
      </c>
      <c r="C216" s="435" t="str">
        <f t="shared" ref="C216:E217" si="16">C125</f>
        <v>MALAISIE</v>
      </c>
      <c r="D216" s="435" t="str">
        <f t="shared" si="16"/>
        <v>syamul azam</v>
      </c>
      <c r="E216" s="435" t="str">
        <f t="shared" si="16"/>
        <v>SYABIL</v>
      </c>
      <c r="F216" s="637">
        <v>225</v>
      </c>
      <c r="G216" s="637">
        <v>214</v>
      </c>
      <c r="H216" s="637">
        <v>231</v>
      </c>
      <c r="I216" s="637">
        <v>168</v>
      </c>
      <c r="J216" s="637">
        <v>229</v>
      </c>
      <c r="K216" s="442">
        <f>'DUO  F'!N211</f>
        <v>9</v>
      </c>
      <c r="L216" s="641">
        <f t="shared" si="9"/>
        <v>1067</v>
      </c>
      <c r="M216" s="68"/>
      <c r="N216" s="84"/>
      <c r="O216" s="592">
        <v>3</v>
      </c>
      <c r="P216" s="592">
        <v>11</v>
      </c>
      <c r="Q216" s="592">
        <v>19</v>
      </c>
      <c r="R216" s="592">
        <v>22</v>
      </c>
      <c r="S216" s="592">
        <v>14</v>
      </c>
    </row>
    <row r="217" spans="1:19" s="82" customFormat="1" ht="33" customHeight="1" x14ac:dyDescent="0.25">
      <c r="A217" s="1121"/>
      <c r="B217" s="445">
        <v>6</v>
      </c>
      <c r="C217" s="435" t="str">
        <f t="shared" si="16"/>
        <v>MALAISIE</v>
      </c>
      <c r="D217" s="435" t="str">
        <f t="shared" si="16"/>
        <v>choon seong</v>
      </c>
      <c r="E217" s="435" t="str">
        <f t="shared" si="16"/>
        <v>HO</v>
      </c>
      <c r="F217" s="637">
        <v>225</v>
      </c>
      <c r="G217" s="637">
        <v>214</v>
      </c>
      <c r="H217" s="637">
        <v>231</v>
      </c>
      <c r="I217" s="637">
        <v>168</v>
      </c>
      <c r="J217" s="637">
        <v>229</v>
      </c>
      <c r="K217" s="442">
        <f>K216</f>
        <v>9</v>
      </c>
      <c r="L217" s="641">
        <f t="shared" si="9"/>
        <v>1067</v>
      </c>
      <c r="M217" s="68"/>
      <c r="N217" s="84"/>
      <c r="O217" s="636"/>
      <c r="P217" s="636"/>
      <c r="Q217" s="636"/>
      <c r="R217" s="636"/>
      <c r="S217" s="636"/>
    </row>
    <row r="218" spans="1:19" s="82" customFormat="1" ht="33" customHeight="1" x14ac:dyDescent="0.25">
      <c r="A218" s="1121"/>
      <c r="B218" s="445">
        <v>11</v>
      </c>
      <c r="C218" s="435" t="str">
        <f t="shared" ref="C218:E219" si="17">C135</f>
        <v>DANEMARK</v>
      </c>
      <c r="D218" s="435" t="str">
        <f t="shared" si="17"/>
        <v>oliver</v>
      </c>
      <c r="E218" s="435" t="str">
        <f t="shared" si="17"/>
        <v>KRISTENSEN</v>
      </c>
      <c r="F218" s="637">
        <v>226</v>
      </c>
      <c r="G218" s="637">
        <v>204</v>
      </c>
      <c r="H218" s="637">
        <v>204</v>
      </c>
      <c r="I218" s="637">
        <v>145</v>
      </c>
      <c r="J218" s="637">
        <v>178</v>
      </c>
      <c r="K218" s="442">
        <f>'DUO  F'!N217</f>
        <v>6</v>
      </c>
      <c r="L218" s="641">
        <f t="shared" si="9"/>
        <v>957</v>
      </c>
      <c r="M218" s="68"/>
      <c r="N218" s="84"/>
      <c r="O218" s="592">
        <v>14</v>
      </c>
      <c r="P218" s="592">
        <v>6</v>
      </c>
      <c r="Q218" s="592">
        <v>3</v>
      </c>
      <c r="R218" s="592">
        <v>19</v>
      </c>
      <c r="S218" s="592">
        <v>22</v>
      </c>
    </row>
    <row r="219" spans="1:19" s="82" customFormat="1" ht="33" customHeight="1" x14ac:dyDescent="0.25">
      <c r="A219" s="1121"/>
      <c r="B219" s="445">
        <v>11</v>
      </c>
      <c r="C219" s="435" t="str">
        <f t="shared" si="17"/>
        <v>DANEMARK</v>
      </c>
      <c r="D219" s="435" t="str">
        <f t="shared" si="17"/>
        <v>pierre</v>
      </c>
      <c r="E219" s="435" t="str">
        <f t="shared" si="17"/>
        <v>BOCQUET</v>
      </c>
      <c r="F219" s="637">
        <v>226</v>
      </c>
      <c r="G219" s="637">
        <v>204</v>
      </c>
      <c r="H219" s="637">
        <v>204</v>
      </c>
      <c r="I219" s="637">
        <v>145</v>
      </c>
      <c r="J219" s="637">
        <v>178</v>
      </c>
      <c r="K219" s="442">
        <f>K218</f>
        <v>6</v>
      </c>
      <c r="L219" s="641">
        <f t="shared" si="9"/>
        <v>957</v>
      </c>
      <c r="M219" s="68"/>
      <c r="N219" s="84"/>
      <c r="O219" s="636"/>
      <c r="P219" s="636"/>
      <c r="Q219" s="636"/>
      <c r="R219" s="636"/>
      <c r="S219" s="636"/>
    </row>
    <row r="220" spans="1:19" s="82" customFormat="1" ht="33" customHeight="1" x14ac:dyDescent="0.25">
      <c r="A220" s="1121"/>
      <c r="B220" s="445">
        <v>14</v>
      </c>
      <c r="C220" s="435" t="str">
        <f t="shared" ref="C220:E221" si="18">C141</f>
        <v>HONG-KONG</v>
      </c>
      <c r="D220" s="435" t="str">
        <f t="shared" si="18"/>
        <v>hoi tak</v>
      </c>
      <c r="E220" s="435" t="str">
        <f t="shared" si="18"/>
        <v>TANG</v>
      </c>
      <c r="F220" s="637">
        <v>177</v>
      </c>
      <c r="G220" s="637">
        <v>235</v>
      </c>
      <c r="H220" s="637">
        <v>198</v>
      </c>
      <c r="I220" s="637">
        <v>159</v>
      </c>
      <c r="J220" s="637">
        <v>181</v>
      </c>
      <c r="K220" s="442">
        <f>'DUO  F'!N198</f>
        <v>13</v>
      </c>
      <c r="L220" s="641">
        <f t="shared" si="9"/>
        <v>950</v>
      </c>
      <c r="M220" s="68"/>
      <c r="N220" s="84"/>
      <c r="O220" s="592">
        <v>11</v>
      </c>
      <c r="P220" s="592">
        <v>19</v>
      </c>
      <c r="Q220" s="592">
        <v>22</v>
      </c>
      <c r="R220" s="592">
        <v>3</v>
      </c>
      <c r="S220" s="592">
        <v>6</v>
      </c>
    </row>
    <row r="221" spans="1:19" s="82" customFormat="1" ht="33" customHeight="1" x14ac:dyDescent="0.25">
      <c r="A221" s="1121"/>
      <c r="B221" s="445">
        <v>14</v>
      </c>
      <c r="C221" s="435" t="str">
        <f t="shared" si="18"/>
        <v>HONG-KONG</v>
      </c>
      <c r="D221" s="435" t="str">
        <f t="shared" si="18"/>
        <v>kin long</v>
      </c>
      <c r="E221" s="435" t="str">
        <f t="shared" si="18"/>
        <v>LAM</v>
      </c>
      <c r="F221" s="637">
        <v>177</v>
      </c>
      <c r="G221" s="637">
        <v>235</v>
      </c>
      <c r="H221" s="637">
        <v>198</v>
      </c>
      <c r="I221" s="637">
        <v>159</v>
      </c>
      <c r="J221" s="637">
        <v>181</v>
      </c>
      <c r="K221" s="442">
        <f>K220</f>
        <v>13</v>
      </c>
      <c r="L221" s="641">
        <f t="shared" si="9"/>
        <v>950</v>
      </c>
      <c r="M221" s="68"/>
      <c r="N221" s="84"/>
      <c r="O221" s="636"/>
      <c r="P221" s="636"/>
      <c r="Q221" s="636"/>
      <c r="R221" s="636"/>
      <c r="S221" s="636"/>
    </row>
    <row r="222" spans="1:19" s="82" customFormat="1" ht="33" customHeight="1" x14ac:dyDescent="0.25">
      <c r="A222" s="1121"/>
      <c r="B222" s="445">
        <v>19</v>
      </c>
      <c r="C222" s="435" t="str">
        <f t="shared" ref="C222:E223" si="19">C151</f>
        <v>FRANCE</v>
      </c>
      <c r="D222" s="435" t="str">
        <f t="shared" si="19"/>
        <v>charles</v>
      </c>
      <c r="E222" s="435" t="str">
        <f t="shared" si="19"/>
        <v>PELICAN</v>
      </c>
      <c r="F222" s="637">
        <v>183</v>
      </c>
      <c r="G222" s="637">
        <v>204</v>
      </c>
      <c r="H222" s="637">
        <v>201</v>
      </c>
      <c r="I222" s="637">
        <v>128</v>
      </c>
      <c r="J222" s="637">
        <v>180</v>
      </c>
      <c r="K222" s="442">
        <f>'DUO  F'!N229</f>
        <v>0</v>
      </c>
      <c r="L222" s="641">
        <f t="shared" si="9"/>
        <v>896</v>
      </c>
      <c r="M222" s="68"/>
      <c r="N222" s="84"/>
      <c r="O222" s="592">
        <v>22</v>
      </c>
      <c r="P222" s="592">
        <v>14</v>
      </c>
      <c r="Q222" s="592">
        <v>6</v>
      </c>
      <c r="R222" s="592">
        <v>11</v>
      </c>
      <c r="S222" s="592">
        <v>3</v>
      </c>
    </row>
    <row r="223" spans="1:19" s="82" customFormat="1" ht="33" customHeight="1" x14ac:dyDescent="0.25">
      <c r="A223" s="1121"/>
      <c r="B223" s="445">
        <v>19</v>
      </c>
      <c r="C223" s="435" t="str">
        <f t="shared" si="19"/>
        <v>FRANCE</v>
      </c>
      <c r="D223" s="435" t="str">
        <f t="shared" si="19"/>
        <v>ludovic</v>
      </c>
      <c r="E223" s="435" t="str">
        <f t="shared" si="19"/>
        <v>BARTOUT</v>
      </c>
      <c r="F223" s="637">
        <v>183</v>
      </c>
      <c r="G223" s="637">
        <v>204</v>
      </c>
      <c r="H223" s="637">
        <v>201</v>
      </c>
      <c r="I223" s="637">
        <v>128</v>
      </c>
      <c r="J223" s="637">
        <v>180</v>
      </c>
      <c r="K223" s="442">
        <f>K222</f>
        <v>0</v>
      </c>
      <c r="L223" s="641">
        <f t="shared" si="9"/>
        <v>896</v>
      </c>
      <c r="M223" s="68"/>
      <c r="N223" s="84"/>
      <c r="O223" s="636"/>
      <c r="P223" s="636"/>
      <c r="Q223" s="636"/>
      <c r="R223" s="636"/>
      <c r="S223" s="636"/>
    </row>
    <row r="224" spans="1:19" s="82" customFormat="1" ht="33" customHeight="1" x14ac:dyDescent="0.25">
      <c r="A224" s="1121"/>
      <c r="B224" s="445">
        <v>22</v>
      </c>
      <c r="C224" s="435" t="str">
        <f t="shared" ref="C224:E225" si="20">C157</f>
        <v>ARABIE-SAOUDITE</v>
      </c>
      <c r="D224" s="435" t="str">
        <f t="shared" si="20"/>
        <v>belal</v>
      </c>
      <c r="E224" s="435" t="str">
        <f t="shared" si="20"/>
        <v>ORAIF</v>
      </c>
      <c r="F224" s="637">
        <v>191</v>
      </c>
      <c r="G224" s="637">
        <v>183</v>
      </c>
      <c r="H224" s="637">
        <v>156</v>
      </c>
      <c r="I224" s="637">
        <v>171</v>
      </c>
      <c r="J224" s="637">
        <v>171</v>
      </c>
      <c r="K224" s="442">
        <f>'DUO  F'!N223</f>
        <v>3</v>
      </c>
      <c r="L224" s="641">
        <f t="shared" si="9"/>
        <v>872</v>
      </c>
      <c r="M224" s="68"/>
      <c r="N224" s="84"/>
      <c r="O224" s="592">
        <v>19</v>
      </c>
      <c r="P224" s="592">
        <v>3</v>
      </c>
      <c r="Q224" s="592">
        <v>14</v>
      </c>
      <c r="R224" s="592">
        <v>6</v>
      </c>
      <c r="S224" s="592">
        <v>11</v>
      </c>
    </row>
    <row r="225" spans="1:19" s="82" customFormat="1" ht="33" customHeight="1" x14ac:dyDescent="0.25">
      <c r="A225" s="1121"/>
      <c r="B225" s="445">
        <v>22</v>
      </c>
      <c r="C225" s="435" t="str">
        <f t="shared" si="20"/>
        <v>ARABIE-SAOUDITE</v>
      </c>
      <c r="D225" s="435" t="str">
        <f t="shared" si="20"/>
        <v>fahad</v>
      </c>
      <c r="E225" s="435" t="str">
        <f t="shared" si="20"/>
        <v>ALROMAIH</v>
      </c>
      <c r="F225" s="637">
        <v>191</v>
      </c>
      <c r="G225" s="637">
        <v>183</v>
      </c>
      <c r="H225" s="637">
        <v>156</v>
      </c>
      <c r="I225" s="637">
        <v>171</v>
      </c>
      <c r="J225" s="637">
        <v>171</v>
      </c>
      <c r="K225" s="442">
        <f>K224</f>
        <v>3</v>
      </c>
      <c r="L225" s="641">
        <f t="shared" si="9"/>
        <v>872</v>
      </c>
      <c r="M225" s="68"/>
      <c r="N225" s="84"/>
      <c r="O225" s="636"/>
      <c r="P225" s="636"/>
      <c r="Q225" s="636"/>
      <c r="R225" s="636"/>
      <c r="S225" s="636"/>
    </row>
    <row r="226" spans="1:19" s="82" customFormat="1" ht="33" customHeight="1" x14ac:dyDescent="0.25">
      <c r="A226" s="1122" t="s">
        <v>94</v>
      </c>
      <c r="B226" s="635">
        <v>4</v>
      </c>
      <c r="C226" s="448" t="str">
        <f t="shared" ref="C226:E229" si="21">C121</f>
        <v>BELGIQUE</v>
      </c>
      <c r="D226" s="448" t="str">
        <f t="shared" si="21"/>
        <v>thomas</v>
      </c>
      <c r="E226" s="448" t="str">
        <f t="shared" si="21"/>
        <v>BARTHOLOME</v>
      </c>
      <c r="F226" s="637">
        <v>209</v>
      </c>
      <c r="G226" s="637">
        <v>137</v>
      </c>
      <c r="H226" s="637">
        <v>190</v>
      </c>
      <c r="I226" s="637">
        <v>212</v>
      </c>
      <c r="J226" s="637">
        <v>244</v>
      </c>
      <c r="K226" s="443">
        <f>'DUO  F'!N249</f>
        <v>12</v>
      </c>
      <c r="L226" s="641">
        <f t="shared" si="9"/>
        <v>992</v>
      </c>
      <c r="M226" s="68"/>
      <c r="N226" s="84"/>
      <c r="O226" s="592">
        <v>5</v>
      </c>
      <c r="P226" s="592">
        <v>21</v>
      </c>
      <c r="Q226" s="592">
        <v>12</v>
      </c>
      <c r="R226" s="592">
        <v>13</v>
      </c>
      <c r="S226" s="592">
        <v>20</v>
      </c>
    </row>
    <row r="227" spans="1:19" s="82" customFormat="1" ht="33" customHeight="1" x14ac:dyDescent="0.25">
      <c r="A227" s="1122"/>
      <c r="B227" s="635">
        <v>4</v>
      </c>
      <c r="C227" s="448" t="str">
        <f t="shared" si="21"/>
        <v>BELGIQUE</v>
      </c>
      <c r="D227" s="448" t="str">
        <f t="shared" si="21"/>
        <v>christophe</v>
      </c>
      <c r="E227" s="448" t="str">
        <f t="shared" si="21"/>
        <v>BARTHOLOME</v>
      </c>
      <c r="F227" s="637">
        <v>209</v>
      </c>
      <c r="G227" s="637">
        <v>137</v>
      </c>
      <c r="H227" s="637">
        <v>190</v>
      </c>
      <c r="I227" s="637">
        <v>212</v>
      </c>
      <c r="J227" s="637">
        <v>244</v>
      </c>
      <c r="K227" s="443">
        <f>K226</f>
        <v>12</v>
      </c>
      <c r="L227" s="641">
        <f t="shared" si="9"/>
        <v>992</v>
      </c>
      <c r="M227" s="68"/>
      <c r="N227" s="84"/>
      <c r="O227" s="636"/>
      <c r="P227" s="636"/>
      <c r="Q227" s="636"/>
      <c r="R227" s="636"/>
      <c r="S227" s="636"/>
    </row>
    <row r="228" spans="1:19" s="82" customFormat="1" ht="33" customHeight="1" x14ac:dyDescent="0.25">
      <c r="A228" s="1122"/>
      <c r="B228" s="635">
        <v>5</v>
      </c>
      <c r="C228" s="448" t="str">
        <f t="shared" si="21"/>
        <v>ALLEMAGNE</v>
      </c>
      <c r="D228" s="448" t="str">
        <f t="shared" si="21"/>
        <v>kévin</v>
      </c>
      <c r="E228" s="448" t="str">
        <f t="shared" si="21"/>
        <v>LINDEMANN</v>
      </c>
      <c r="F228" s="637">
        <v>202</v>
      </c>
      <c r="G228" s="637">
        <v>218</v>
      </c>
      <c r="H228" s="637">
        <v>168</v>
      </c>
      <c r="I228" s="637">
        <v>217</v>
      </c>
      <c r="J228" s="637">
        <v>237</v>
      </c>
      <c r="K228" s="443">
        <f>'DUO  F'!N242</f>
        <v>15</v>
      </c>
      <c r="L228" s="641">
        <f t="shared" si="9"/>
        <v>1042</v>
      </c>
      <c r="M228" s="68"/>
      <c r="N228" s="84"/>
      <c r="O228" s="592">
        <v>4</v>
      </c>
      <c r="P228" s="592">
        <v>12</v>
      </c>
      <c r="Q228" s="592">
        <v>20</v>
      </c>
      <c r="R228" s="592">
        <v>21</v>
      </c>
      <c r="S228" s="592">
        <v>13</v>
      </c>
    </row>
    <row r="229" spans="1:19" s="82" customFormat="1" ht="33" customHeight="1" x14ac:dyDescent="0.25">
      <c r="A229" s="1122"/>
      <c r="B229" s="635">
        <v>5</v>
      </c>
      <c r="C229" s="448" t="str">
        <f t="shared" si="21"/>
        <v>ALLEMAGNE</v>
      </c>
      <c r="D229" s="448" t="str">
        <f t="shared" si="21"/>
        <v>matthew</v>
      </c>
      <c r="E229" s="448" t="str">
        <f t="shared" si="21"/>
        <v>FORSYTH</v>
      </c>
      <c r="F229" s="637">
        <v>202</v>
      </c>
      <c r="G229" s="637">
        <v>218</v>
      </c>
      <c r="H229" s="637">
        <v>168</v>
      </c>
      <c r="I229" s="637">
        <v>217</v>
      </c>
      <c r="J229" s="637">
        <v>237</v>
      </c>
      <c r="K229" s="443">
        <f>K228</f>
        <v>15</v>
      </c>
      <c r="L229" s="641">
        <f t="shared" si="9"/>
        <v>1042</v>
      </c>
      <c r="M229" s="68"/>
      <c r="N229" s="84"/>
      <c r="O229" s="636"/>
      <c r="P229" s="636"/>
      <c r="Q229" s="636"/>
      <c r="R229" s="636"/>
      <c r="S229" s="636"/>
    </row>
    <row r="230" spans="1:19" s="82" customFormat="1" ht="33" customHeight="1" x14ac:dyDescent="0.25">
      <c r="A230" s="1122"/>
      <c r="B230" s="635">
        <v>12</v>
      </c>
      <c r="C230" s="448" t="str">
        <f t="shared" ref="C230:E233" si="22">C137</f>
        <v>TAÏWAN</v>
      </c>
      <c r="D230" s="448" t="str">
        <f t="shared" si="22"/>
        <v>lin-shin</v>
      </c>
      <c r="E230" s="448" t="str">
        <f t="shared" si="22"/>
        <v>TSAI</v>
      </c>
      <c r="F230" s="637">
        <v>143</v>
      </c>
      <c r="G230" s="637">
        <v>194</v>
      </c>
      <c r="H230" s="637">
        <v>169</v>
      </c>
      <c r="I230" s="637">
        <v>176</v>
      </c>
      <c r="J230" s="637">
        <v>183</v>
      </c>
      <c r="K230" s="443">
        <f>'DUO  F'!N267</f>
        <v>3</v>
      </c>
      <c r="L230" s="641">
        <f t="shared" si="9"/>
        <v>865</v>
      </c>
      <c r="M230" s="68"/>
      <c r="N230" s="84"/>
      <c r="O230" s="592">
        <v>13</v>
      </c>
      <c r="P230" s="592">
        <v>5</v>
      </c>
      <c r="Q230" s="592">
        <v>4</v>
      </c>
      <c r="R230" s="592">
        <v>20</v>
      </c>
      <c r="S230" s="592">
        <v>21</v>
      </c>
    </row>
    <row r="231" spans="1:19" s="82" customFormat="1" ht="33" customHeight="1" x14ac:dyDescent="0.25">
      <c r="A231" s="1122"/>
      <c r="B231" s="635">
        <v>12</v>
      </c>
      <c r="C231" s="448" t="str">
        <f t="shared" si="22"/>
        <v>TAÏWAN</v>
      </c>
      <c r="D231" s="448" t="str">
        <f t="shared" si="22"/>
        <v>tai-an</v>
      </c>
      <c r="E231" s="448" t="str">
        <f t="shared" si="22"/>
        <v>LU</v>
      </c>
      <c r="F231" s="637">
        <v>143</v>
      </c>
      <c r="G231" s="637">
        <v>194</v>
      </c>
      <c r="H231" s="637">
        <v>169</v>
      </c>
      <c r="I231" s="637">
        <v>176</v>
      </c>
      <c r="J231" s="637">
        <v>183</v>
      </c>
      <c r="K231" s="443">
        <f>K230</f>
        <v>3</v>
      </c>
      <c r="L231" s="641">
        <f t="shared" si="9"/>
        <v>865</v>
      </c>
      <c r="M231" s="68"/>
      <c r="N231" s="84"/>
      <c r="O231" s="636"/>
      <c r="P231" s="636"/>
      <c r="Q231" s="636"/>
      <c r="R231" s="636"/>
      <c r="S231" s="636"/>
    </row>
    <row r="232" spans="1:19" s="82" customFormat="1" ht="33" customHeight="1" x14ac:dyDescent="0.25">
      <c r="A232" s="1122"/>
      <c r="B232" s="635">
        <v>13</v>
      </c>
      <c r="C232" s="448" t="str">
        <f t="shared" si="22"/>
        <v>UKRAINE</v>
      </c>
      <c r="D232" s="448" t="str">
        <f t="shared" si="22"/>
        <v>sergiy</v>
      </c>
      <c r="E232" s="448" t="str">
        <f t="shared" si="22"/>
        <v>TRUBIN</v>
      </c>
      <c r="F232" s="637">
        <v>248</v>
      </c>
      <c r="G232" s="637">
        <v>258</v>
      </c>
      <c r="H232" s="637">
        <v>190</v>
      </c>
      <c r="I232" s="637">
        <v>202</v>
      </c>
      <c r="J232" s="637">
        <v>207</v>
      </c>
      <c r="K232" s="443">
        <f>'DUO  F'!N255</f>
        <v>9</v>
      </c>
      <c r="L232" s="641">
        <f t="shared" si="9"/>
        <v>1105</v>
      </c>
      <c r="M232" s="68"/>
      <c r="N232" s="84"/>
      <c r="O232" s="592">
        <v>12</v>
      </c>
      <c r="P232" s="592">
        <v>20</v>
      </c>
      <c r="Q232" s="592">
        <v>21</v>
      </c>
      <c r="R232" s="592">
        <v>4</v>
      </c>
      <c r="S232" s="592">
        <v>5</v>
      </c>
    </row>
    <row r="233" spans="1:19" s="82" customFormat="1" ht="33" customHeight="1" x14ac:dyDescent="0.25">
      <c r="A233" s="1122"/>
      <c r="B233" s="635">
        <v>13</v>
      </c>
      <c r="C233" s="448" t="str">
        <f t="shared" si="22"/>
        <v>UKRAINE</v>
      </c>
      <c r="D233" s="448" t="str">
        <f t="shared" si="22"/>
        <v>rodislav</v>
      </c>
      <c r="E233" s="448" t="str">
        <f t="shared" si="22"/>
        <v>MAIIER</v>
      </c>
      <c r="F233" s="637">
        <v>248</v>
      </c>
      <c r="G233" s="637">
        <v>258</v>
      </c>
      <c r="H233" s="637">
        <v>190</v>
      </c>
      <c r="I233" s="637">
        <v>202</v>
      </c>
      <c r="J233" s="637">
        <v>207</v>
      </c>
      <c r="K233" s="443">
        <f>K232</f>
        <v>9</v>
      </c>
      <c r="L233" s="641">
        <f t="shared" si="9"/>
        <v>1105</v>
      </c>
      <c r="M233" s="68"/>
      <c r="N233" s="84"/>
      <c r="O233" s="636"/>
      <c r="P233" s="636"/>
      <c r="Q233" s="636"/>
      <c r="R233" s="636"/>
      <c r="S233" s="636"/>
    </row>
    <row r="234" spans="1:19" s="82" customFormat="1" ht="33" customHeight="1" x14ac:dyDescent="0.25">
      <c r="A234" s="1122"/>
      <c r="B234" s="635">
        <v>20</v>
      </c>
      <c r="C234" s="448" t="str">
        <f t="shared" ref="C234:E237" si="23">C153</f>
        <v>FRANCE</v>
      </c>
      <c r="D234" s="448" t="str">
        <f t="shared" si="23"/>
        <v>davy</v>
      </c>
      <c r="E234" s="448" t="str">
        <f t="shared" si="23"/>
        <v>LACROIX</v>
      </c>
      <c r="F234" s="637">
        <v>151</v>
      </c>
      <c r="G234" s="637">
        <v>169</v>
      </c>
      <c r="H234" s="637">
        <v>173</v>
      </c>
      <c r="I234" s="637">
        <v>175</v>
      </c>
      <c r="J234" s="637">
        <v>158</v>
      </c>
      <c r="K234" s="443">
        <f>'DUO  F'!N273</f>
        <v>0</v>
      </c>
      <c r="L234" s="641">
        <f t="shared" si="9"/>
        <v>826</v>
      </c>
      <c r="M234" s="68"/>
      <c r="N234" s="84"/>
      <c r="O234" s="592">
        <v>21</v>
      </c>
      <c r="P234" s="592">
        <v>13</v>
      </c>
      <c r="Q234" s="592">
        <v>5</v>
      </c>
      <c r="R234" s="592">
        <v>12</v>
      </c>
      <c r="S234" s="592">
        <v>4</v>
      </c>
    </row>
    <row r="235" spans="1:19" s="82" customFormat="1" ht="33" customHeight="1" x14ac:dyDescent="0.25">
      <c r="A235" s="1122"/>
      <c r="B235" s="635">
        <v>20</v>
      </c>
      <c r="C235" s="448" t="str">
        <f t="shared" si="23"/>
        <v>FRANCE</v>
      </c>
      <c r="D235" s="448" t="str">
        <f t="shared" si="23"/>
        <v>grégory</v>
      </c>
      <c r="E235" s="448" t="str">
        <f t="shared" si="23"/>
        <v>IMBERT</v>
      </c>
      <c r="F235" s="637">
        <v>151</v>
      </c>
      <c r="G235" s="637">
        <v>169</v>
      </c>
      <c r="H235" s="637">
        <v>173</v>
      </c>
      <c r="I235" s="637">
        <v>175</v>
      </c>
      <c r="J235" s="637">
        <v>158</v>
      </c>
      <c r="K235" s="443">
        <f>K234</f>
        <v>0</v>
      </c>
      <c r="L235" s="641">
        <f t="shared" si="9"/>
        <v>826</v>
      </c>
      <c r="M235" s="68"/>
      <c r="N235" s="84"/>
      <c r="O235" s="636"/>
      <c r="P235" s="636"/>
      <c r="Q235" s="636"/>
      <c r="R235" s="636"/>
      <c r="S235" s="636"/>
    </row>
    <row r="236" spans="1:19" s="82" customFormat="1" ht="33" customHeight="1" x14ac:dyDescent="0.25">
      <c r="A236" s="1122"/>
      <c r="B236" s="635">
        <v>21</v>
      </c>
      <c r="C236" s="448" t="str">
        <f t="shared" si="23"/>
        <v>CANADA</v>
      </c>
      <c r="D236" s="448" t="str">
        <f t="shared" si="23"/>
        <v>gilles</v>
      </c>
      <c r="E236" s="448" t="str">
        <f t="shared" si="23"/>
        <v>GRAVEL</v>
      </c>
      <c r="F236" s="637">
        <v>179</v>
      </c>
      <c r="G236" s="637">
        <v>172</v>
      </c>
      <c r="H236" s="637">
        <v>132</v>
      </c>
      <c r="I236" s="637">
        <v>219</v>
      </c>
      <c r="J236" s="637">
        <v>173</v>
      </c>
      <c r="K236" s="443">
        <f>'DUO  F'!N261</f>
        <v>6</v>
      </c>
      <c r="L236" s="641">
        <f t="shared" si="9"/>
        <v>875</v>
      </c>
      <c r="M236" s="68"/>
      <c r="N236" s="84"/>
      <c r="O236" s="592">
        <v>20</v>
      </c>
      <c r="P236" s="592">
        <v>4</v>
      </c>
      <c r="Q236" s="592">
        <v>13</v>
      </c>
      <c r="R236" s="592">
        <v>5</v>
      </c>
      <c r="S236" s="592">
        <v>12</v>
      </c>
    </row>
    <row r="237" spans="1:19" s="82" customFormat="1" ht="33" customHeight="1" x14ac:dyDescent="0.25">
      <c r="A237" s="1122"/>
      <c r="B237" s="635">
        <v>21</v>
      </c>
      <c r="C237" s="448" t="str">
        <f t="shared" si="23"/>
        <v>CANADA</v>
      </c>
      <c r="D237" s="448" t="str">
        <f t="shared" si="23"/>
        <v>françois</v>
      </c>
      <c r="E237" s="448" t="str">
        <f t="shared" si="23"/>
        <v>COUTURE</v>
      </c>
      <c r="F237" s="637">
        <v>179</v>
      </c>
      <c r="G237" s="637">
        <v>172</v>
      </c>
      <c r="H237" s="637">
        <v>132</v>
      </c>
      <c r="I237" s="637">
        <v>219</v>
      </c>
      <c r="J237" s="637">
        <v>173</v>
      </c>
      <c r="K237" s="443">
        <f>K236</f>
        <v>6</v>
      </c>
      <c r="L237" s="641">
        <f t="shared" si="9"/>
        <v>875</v>
      </c>
      <c r="M237" s="68"/>
      <c r="N237" s="84"/>
      <c r="O237" s="636"/>
      <c r="P237" s="636"/>
      <c r="Q237" s="636"/>
      <c r="R237" s="636"/>
      <c r="S237" s="636"/>
    </row>
    <row r="238" spans="1:19" ht="65.25" customHeight="1" x14ac:dyDescent="0.25">
      <c r="A238" s="1113" t="s">
        <v>2</v>
      </c>
      <c r="B238" s="1113"/>
      <c r="C238" s="1113"/>
      <c r="D238" s="1113"/>
      <c r="E238" s="1113"/>
      <c r="F238" s="191" t="s">
        <v>111</v>
      </c>
      <c r="G238" s="191" t="s">
        <v>112</v>
      </c>
      <c r="H238" s="191" t="s">
        <v>113</v>
      </c>
      <c r="I238" s="191" t="s">
        <v>114</v>
      </c>
      <c r="J238" s="191" t="s">
        <v>115</v>
      </c>
      <c r="K238" s="191" t="s">
        <v>116</v>
      </c>
      <c r="L238" s="74" t="s">
        <v>3</v>
      </c>
      <c r="M238" s="68"/>
    </row>
    <row r="239" spans="1:19" ht="26.25" customHeight="1" x14ac:dyDescent="0.25">
      <c r="B239" s="70">
        <v>7</v>
      </c>
      <c r="C239" s="70" t="s">
        <v>99</v>
      </c>
      <c r="D239" s="73" t="s">
        <v>335</v>
      </c>
      <c r="E239" s="70" t="s">
        <v>331</v>
      </c>
      <c r="F239" s="207">
        <v>214</v>
      </c>
      <c r="G239" s="207">
        <v>245</v>
      </c>
      <c r="H239" s="207">
        <v>176</v>
      </c>
      <c r="I239" s="207">
        <v>231</v>
      </c>
      <c r="J239" s="207">
        <v>183</v>
      </c>
      <c r="K239" s="207">
        <v>234</v>
      </c>
      <c r="L239" s="72">
        <f t="shared" ref="L239:L270" si="24">SUM(F239:K239)</f>
        <v>1283</v>
      </c>
      <c r="M239" s="68"/>
    </row>
    <row r="240" spans="1:19" x14ac:dyDescent="0.25">
      <c r="B240" s="70">
        <v>7</v>
      </c>
      <c r="C240" s="70" t="s">
        <v>99</v>
      </c>
      <c r="D240" s="73" t="s">
        <v>336</v>
      </c>
      <c r="E240" s="70" t="s">
        <v>332</v>
      </c>
      <c r="F240" s="207">
        <v>214</v>
      </c>
      <c r="G240" s="207">
        <v>245</v>
      </c>
      <c r="H240" s="207">
        <v>176</v>
      </c>
      <c r="I240" s="207">
        <v>231</v>
      </c>
      <c r="J240" s="207">
        <v>183</v>
      </c>
      <c r="K240" s="207">
        <v>234</v>
      </c>
      <c r="L240" s="72">
        <f t="shared" si="24"/>
        <v>1283</v>
      </c>
      <c r="M240" s="68"/>
    </row>
    <row r="241" spans="2:13" x14ac:dyDescent="0.25">
      <c r="B241" s="70">
        <v>7</v>
      </c>
      <c r="C241" s="70" t="s">
        <v>99</v>
      </c>
      <c r="D241" s="73" t="s">
        <v>333</v>
      </c>
      <c r="E241" s="70" t="s">
        <v>330</v>
      </c>
      <c r="F241" s="207">
        <v>214</v>
      </c>
      <c r="G241" s="207">
        <v>245</v>
      </c>
      <c r="H241" s="207">
        <v>176</v>
      </c>
      <c r="I241" s="207">
        <v>231</v>
      </c>
      <c r="J241" s="207">
        <v>183</v>
      </c>
      <c r="K241" s="207">
        <v>234</v>
      </c>
      <c r="L241" s="72">
        <f t="shared" si="24"/>
        <v>1283</v>
      </c>
      <c r="M241" s="68"/>
    </row>
    <row r="242" spans="2:13" x14ac:dyDescent="0.25">
      <c r="B242" s="70">
        <v>7</v>
      </c>
      <c r="C242" s="70" t="s">
        <v>99</v>
      </c>
      <c r="D242" s="73" t="s">
        <v>334</v>
      </c>
      <c r="E242" s="70" t="s">
        <v>315</v>
      </c>
      <c r="F242" s="207">
        <v>214</v>
      </c>
      <c r="G242" s="207">
        <v>245</v>
      </c>
      <c r="H242" s="207">
        <v>176</v>
      </c>
      <c r="I242" s="207">
        <v>231</v>
      </c>
      <c r="J242" s="207">
        <v>183</v>
      </c>
      <c r="K242" s="207">
        <v>234</v>
      </c>
      <c r="L242" s="72">
        <f t="shared" si="24"/>
        <v>1283</v>
      </c>
      <c r="M242" s="68"/>
    </row>
    <row r="243" spans="2:13" x14ac:dyDescent="0.25">
      <c r="B243" s="70">
        <v>1</v>
      </c>
      <c r="C243" s="70" t="s">
        <v>23</v>
      </c>
      <c r="D243" s="73" t="s">
        <v>138</v>
      </c>
      <c r="E243" s="70" t="s">
        <v>140</v>
      </c>
      <c r="F243" s="207">
        <v>229</v>
      </c>
      <c r="G243" s="207">
        <v>199</v>
      </c>
      <c r="H243" s="207">
        <v>197</v>
      </c>
      <c r="I243" s="207">
        <v>213</v>
      </c>
      <c r="J243" s="207">
        <v>234</v>
      </c>
      <c r="K243" s="207">
        <v>162</v>
      </c>
      <c r="L243" s="72">
        <f t="shared" si="24"/>
        <v>1234</v>
      </c>
      <c r="M243" s="68"/>
    </row>
    <row r="244" spans="2:13" x14ac:dyDescent="0.25">
      <c r="B244" s="70">
        <v>1</v>
      </c>
      <c r="C244" s="70" t="s">
        <v>23</v>
      </c>
      <c r="D244" s="73" t="s">
        <v>136</v>
      </c>
      <c r="E244" s="70" t="s">
        <v>141</v>
      </c>
      <c r="F244" s="207">
        <v>229</v>
      </c>
      <c r="G244" s="207">
        <v>199</v>
      </c>
      <c r="H244" s="207">
        <v>197</v>
      </c>
      <c r="I244" s="207">
        <v>213</v>
      </c>
      <c r="J244" s="207">
        <v>234</v>
      </c>
      <c r="K244" s="207">
        <v>162</v>
      </c>
      <c r="L244" s="72">
        <f t="shared" si="24"/>
        <v>1234</v>
      </c>
      <c r="M244" s="68"/>
    </row>
    <row r="245" spans="2:13" x14ac:dyDescent="0.25">
      <c r="B245" s="70">
        <v>1</v>
      </c>
      <c r="C245" s="70" t="s">
        <v>23</v>
      </c>
      <c r="D245" s="73" t="s">
        <v>137</v>
      </c>
      <c r="E245" s="70" t="s">
        <v>139</v>
      </c>
      <c r="F245" s="207">
        <v>229</v>
      </c>
      <c r="G245" s="207">
        <v>199</v>
      </c>
      <c r="H245" s="207">
        <v>197</v>
      </c>
      <c r="I245" s="207">
        <v>213</v>
      </c>
      <c r="J245" s="207">
        <v>234</v>
      </c>
      <c r="K245" s="207">
        <v>162</v>
      </c>
      <c r="L245" s="72">
        <f t="shared" si="24"/>
        <v>1234</v>
      </c>
      <c r="M245" s="68"/>
    </row>
    <row r="246" spans="2:13" x14ac:dyDescent="0.25">
      <c r="B246" s="70">
        <v>1</v>
      </c>
      <c r="C246" s="70" t="s">
        <v>23</v>
      </c>
      <c r="D246" s="73" t="s">
        <v>142</v>
      </c>
      <c r="E246" s="70" t="s">
        <v>143</v>
      </c>
      <c r="F246" s="207">
        <v>229</v>
      </c>
      <c r="G246" s="207">
        <v>199</v>
      </c>
      <c r="H246" s="207">
        <v>197</v>
      </c>
      <c r="I246" s="207">
        <v>213</v>
      </c>
      <c r="J246" s="207">
        <v>234</v>
      </c>
      <c r="K246" s="207">
        <v>162</v>
      </c>
      <c r="L246" s="72">
        <f t="shared" si="24"/>
        <v>1234</v>
      </c>
      <c r="M246" s="68"/>
    </row>
    <row r="247" spans="2:13" x14ac:dyDescent="0.25">
      <c r="B247" s="70">
        <v>15</v>
      </c>
      <c r="C247" s="70" t="s">
        <v>98</v>
      </c>
      <c r="D247" s="73" t="s">
        <v>239</v>
      </c>
      <c r="E247" s="70" t="s">
        <v>243</v>
      </c>
      <c r="F247" s="207">
        <v>197</v>
      </c>
      <c r="G247" s="207">
        <v>183</v>
      </c>
      <c r="H247" s="207">
        <v>213</v>
      </c>
      <c r="I247" s="207">
        <v>246</v>
      </c>
      <c r="J247" s="207">
        <v>170</v>
      </c>
      <c r="K247" s="207">
        <v>171</v>
      </c>
      <c r="L247" s="72">
        <f t="shared" si="24"/>
        <v>1180</v>
      </c>
      <c r="M247" s="68"/>
    </row>
    <row r="248" spans="2:13" x14ac:dyDescent="0.25">
      <c r="B248" s="70">
        <v>15</v>
      </c>
      <c r="C248" s="70" t="s">
        <v>98</v>
      </c>
      <c r="D248" s="73" t="s">
        <v>238</v>
      </c>
      <c r="E248" s="70" t="s">
        <v>242</v>
      </c>
      <c r="F248" s="207">
        <v>197</v>
      </c>
      <c r="G248" s="207">
        <v>183</v>
      </c>
      <c r="H248" s="207">
        <v>213</v>
      </c>
      <c r="I248" s="207">
        <v>246</v>
      </c>
      <c r="J248" s="207">
        <v>170</v>
      </c>
      <c r="K248" s="207">
        <v>171</v>
      </c>
      <c r="L248" s="72">
        <f t="shared" si="24"/>
        <v>1180</v>
      </c>
      <c r="M248" s="68"/>
    </row>
    <row r="249" spans="2:13" x14ac:dyDescent="0.25">
      <c r="B249" s="70">
        <v>15</v>
      </c>
      <c r="C249" s="70" t="s">
        <v>98</v>
      </c>
      <c r="D249" s="73" t="s">
        <v>240</v>
      </c>
      <c r="E249" s="70" t="s">
        <v>244</v>
      </c>
      <c r="F249" s="207">
        <v>197</v>
      </c>
      <c r="G249" s="207">
        <v>183</v>
      </c>
      <c r="H249" s="207">
        <v>213</v>
      </c>
      <c r="I249" s="207">
        <v>246</v>
      </c>
      <c r="J249" s="207">
        <v>170</v>
      </c>
      <c r="K249" s="207">
        <v>171</v>
      </c>
      <c r="L249" s="72">
        <f t="shared" si="24"/>
        <v>1180</v>
      </c>
      <c r="M249" s="68"/>
    </row>
    <row r="250" spans="2:13" x14ac:dyDescent="0.25">
      <c r="B250" s="70">
        <v>15</v>
      </c>
      <c r="C250" s="70" t="s">
        <v>98</v>
      </c>
      <c r="D250" s="73" t="s">
        <v>241</v>
      </c>
      <c r="E250" s="70" t="s">
        <v>245</v>
      </c>
      <c r="F250" s="207">
        <v>197</v>
      </c>
      <c r="G250" s="207">
        <v>183</v>
      </c>
      <c r="H250" s="207">
        <v>213</v>
      </c>
      <c r="I250" s="207">
        <v>246</v>
      </c>
      <c r="J250" s="207">
        <v>170</v>
      </c>
      <c r="K250" s="207">
        <v>171</v>
      </c>
      <c r="L250" s="72">
        <f t="shared" si="24"/>
        <v>1180</v>
      </c>
      <c r="M250" s="68"/>
    </row>
    <row r="251" spans="2:13" x14ac:dyDescent="0.25">
      <c r="B251" s="70">
        <v>14</v>
      </c>
      <c r="C251" s="70" t="s">
        <v>26</v>
      </c>
      <c r="D251" s="73" t="s">
        <v>265</v>
      </c>
      <c r="E251" s="70" t="s">
        <v>269</v>
      </c>
      <c r="F251" s="207">
        <v>198</v>
      </c>
      <c r="G251" s="207">
        <v>175</v>
      </c>
      <c r="H251" s="207">
        <v>198</v>
      </c>
      <c r="I251" s="207">
        <v>195</v>
      </c>
      <c r="J251" s="207">
        <v>198</v>
      </c>
      <c r="K251" s="207">
        <v>194</v>
      </c>
      <c r="L251" s="72">
        <f t="shared" si="24"/>
        <v>1158</v>
      </c>
      <c r="M251" s="68"/>
    </row>
    <row r="252" spans="2:13" x14ac:dyDescent="0.25">
      <c r="B252" s="70">
        <v>14</v>
      </c>
      <c r="C252" s="70" t="s">
        <v>26</v>
      </c>
      <c r="D252" s="73" t="s">
        <v>264</v>
      </c>
      <c r="E252" s="70" t="s">
        <v>268</v>
      </c>
      <c r="F252" s="207">
        <v>198</v>
      </c>
      <c r="G252" s="207">
        <v>175</v>
      </c>
      <c r="H252" s="207">
        <v>198</v>
      </c>
      <c r="I252" s="207">
        <v>195</v>
      </c>
      <c r="J252" s="207">
        <v>198</v>
      </c>
      <c r="K252" s="207">
        <v>194</v>
      </c>
      <c r="L252" s="72">
        <f t="shared" si="24"/>
        <v>1158</v>
      </c>
      <c r="M252" s="68"/>
    </row>
    <row r="253" spans="2:13" x14ac:dyDescent="0.25">
      <c r="B253" s="70">
        <v>14</v>
      </c>
      <c r="C253" s="70" t="s">
        <v>26</v>
      </c>
      <c r="D253" s="73" t="s">
        <v>267</v>
      </c>
      <c r="E253" s="70" t="s">
        <v>271</v>
      </c>
      <c r="F253" s="207">
        <v>198</v>
      </c>
      <c r="G253" s="207">
        <v>175</v>
      </c>
      <c r="H253" s="207">
        <v>198</v>
      </c>
      <c r="I253" s="207">
        <v>195</v>
      </c>
      <c r="J253" s="207">
        <v>198</v>
      </c>
      <c r="K253" s="207">
        <v>194</v>
      </c>
      <c r="L253" s="72">
        <f t="shared" si="24"/>
        <v>1158</v>
      </c>
      <c r="M253" s="68"/>
    </row>
    <row r="254" spans="2:13" x14ac:dyDescent="0.25">
      <c r="B254" s="70">
        <v>14</v>
      </c>
      <c r="C254" s="70" t="s">
        <v>26</v>
      </c>
      <c r="D254" s="73" t="s">
        <v>266</v>
      </c>
      <c r="E254" s="70" t="s">
        <v>270</v>
      </c>
      <c r="F254" s="207">
        <v>198</v>
      </c>
      <c r="G254" s="207">
        <v>175</v>
      </c>
      <c r="H254" s="207">
        <v>198</v>
      </c>
      <c r="I254" s="207">
        <v>195</v>
      </c>
      <c r="J254" s="207">
        <v>198</v>
      </c>
      <c r="K254" s="207">
        <v>194</v>
      </c>
      <c r="L254" s="72">
        <f t="shared" si="24"/>
        <v>1158</v>
      </c>
      <c r="M254" s="68"/>
    </row>
    <row r="255" spans="2:13" x14ac:dyDescent="0.25">
      <c r="B255" s="70">
        <v>9</v>
      </c>
      <c r="C255" s="70" t="s">
        <v>45</v>
      </c>
      <c r="D255" s="73" t="s">
        <v>340</v>
      </c>
      <c r="E255" s="70" t="s">
        <v>344</v>
      </c>
      <c r="F255" s="207">
        <v>169</v>
      </c>
      <c r="G255" s="207">
        <v>193</v>
      </c>
      <c r="H255" s="207">
        <v>158</v>
      </c>
      <c r="I255" s="207">
        <v>198</v>
      </c>
      <c r="J255" s="207">
        <v>212</v>
      </c>
      <c r="K255" s="207">
        <v>220</v>
      </c>
      <c r="L255" s="72">
        <f t="shared" si="24"/>
        <v>1150</v>
      </c>
      <c r="M255" s="68"/>
    </row>
    <row r="256" spans="2:13" x14ac:dyDescent="0.25">
      <c r="B256" s="70">
        <v>9</v>
      </c>
      <c r="C256" s="70" t="s">
        <v>45</v>
      </c>
      <c r="D256" s="73" t="s">
        <v>338</v>
      </c>
      <c r="E256" s="70" t="s">
        <v>342</v>
      </c>
      <c r="F256" s="207">
        <v>169</v>
      </c>
      <c r="G256" s="207">
        <v>193</v>
      </c>
      <c r="H256" s="207">
        <v>158</v>
      </c>
      <c r="I256" s="207">
        <v>198</v>
      </c>
      <c r="J256" s="207">
        <v>212</v>
      </c>
      <c r="K256" s="207">
        <v>220</v>
      </c>
      <c r="L256" s="72">
        <f t="shared" si="24"/>
        <v>1150</v>
      </c>
      <c r="M256" s="68"/>
    </row>
    <row r="257" spans="2:13" x14ac:dyDescent="0.25">
      <c r="B257" s="70">
        <v>9</v>
      </c>
      <c r="C257" s="70" t="s">
        <v>45</v>
      </c>
      <c r="D257" s="73" t="s">
        <v>337</v>
      </c>
      <c r="E257" s="70" t="s">
        <v>341</v>
      </c>
      <c r="F257" s="207">
        <v>169</v>
      </c>
      <c r="G257" s="207">
        <v>193</v>
      </c>
      <c r="H257" s="207">
        <v>158</v>
      </c>
      <c r="I257" s="207">
        <v>198</v>
      </c>
      <c r="J257" s="207">
        <v>212</v>
      </c>
      <c r="K257" s="207">
        <v>220</v>
      </c>
      <c r="L257" s="72">
        <f t="shared" si="24"/>
        <v>1150</v>
      </c>
      <c r="M257" s="68"/>
    </row>
    <row r="258" spans="2:13" x14ac:dyDescent="0.25">
      <c r="B258" s="70">
        <v>9</v>
      </c>
      <c r="C258" s="70" t="s">
        <v>45</v>
      </c>
      <c r="D258" s="73" t="s">
        <v>339</v>
      </c>
      <c r="E258" s="70" t="s">
        <v>343</v>
      </c>
      <c r="F258" s="207">
        <v>169</v>
      </c>
      <c r="G258" s="207">
        <v>193</v>
      </c>
      <c r="H258" s="207">
        <v>158</v>
      </c>
      <c r="I258" s="207">
        <v>198</v>
      </c>
      <c r="J258" s="207">
        <v>212</v>
      </c>
      <c r="K258" s="207">
        <v>220</v>
      </c>
      <c r="L258" s="72">
        <f t="shared" si="24"/>
        <v>1150</v>
      </c>
      <c r="M258" s="68"/>
    </row>
    <row r="259" spans="2:13" x14ac:dyDescent="0.25">
      <c r="B259" s="70">
        <v>17</v>
      </c>
      <c r="C259" s="70" t="s">
        <v>27</v>
      </c>
      <c r="D259" s="73" t="s">
        <v>161</v>
      </c>
      <c r="E259" s="70" t="s">
        <v>164</v>
      </c>
      <c r="F259" s="207">
        <v>209</v>
      </c>
      <c r="G259" s="207">
        <v>198</v>
      </c>
      <c r="H259" s="207">
        <v>211</v>
      </c>
      <c r="I259" s="207">
        <v>192</v>
      </c>
      <c r="J259" s="207">
        <v>154</v>
      </c>
      <c r="K259" s="207">
        <v>181</v>
      </c>
      <c r="L259" s="72">
        <f t="shared" si="24"/>
        <v>1145</v>
      </c>
      <c r="M259" s="68"/>
    </row>
    <row r="260" spans="2:13" x14ac:dyDescent="0.25">
      <c r="B260" s="70">
        <v>17</v>
      </c>
      <c r="C260" s="70" t="s">
        <v>27</v>
      </c>
      <c r="D260" s="73" t="s">
        <v>162</v>
      </c>
      <c r="E260" s="70" t="s">
        <v>165</v>
      </c>
      <c r="F260" s="207">
        <v>209</v>
      </c>
      <c r="G260" s="207">
        <v>198</v>
      </c>
      <c r="H260" s="207">
        <v>211</v>
      </c>
      <c r="I260" s="207">
        <v>192</v>
      </c>
      <c r="J260" s="207">
        <v>154</v>
      </c>
      <c r="K260" s="207">
        <v>181</v>
      </c>
      <c r="L260" s="72">
        <f t="shared" si="24"/>
        <v>1145</v>
      </c>
      <c r="M260" s="68"/>
    </row>
    <row r="261" spans="2:13" x14ac:dyDescent="0.25">
      <c r="B261" s="70">
        <v>17</v>
      </c>
      <c r="C261" s="70" t="s">
        <v>27</v>
      </c>
      <c r="D261" s="73" t="s">
        <v>160</v>
      </c>
      <c r="E261" s="70" t="s">
        <v>163</v>
      </c>
      <c r="F261" s="207">
        <v>209</v>
      </c>
      <c r="G261" s="207">
        <v>198</v>
      </c>
      <c r="H261" s="207">
        <v>211</v>
      </c>
      <c r="I261" s="207">
        <v>192</v>
      </c>
      <c r="J261" s="207">
        <v>154</v>
      </c>
      <c r="K261" s="207">
        <v>181</v>
      </c>
      <c r="L261" s="72">
        <f t="shared" si="24"/>
        <v>1145</v>
      </c>
      <c r="M261" s="68"/>
    </row>
    <row r="262" spans="2:13" x14ac:dyDescent="0.25">
      <c r="B262" s="70">
        <v>17</v>
      </c>
      <c r="C262" s="70" t="s">
        <v>27</v>
      </c>
      <c r="D262" s="73" t="s">
        <v>173</v>
      </c>
      <c r="E262" s="70" t="s">
        <v>172</v>
      </c>
      <c r="F262" s="207">
        <v>209</v>
      </c>
      <c r="G262" s="207">
        <v>198</v>
      </c>
      <c r="H262" s="207">
        <v>211</v>
      </c>
      <c r="I262" s="207">
        <v>192</v>
      </c>
      <c r="J262" s="207">
        <v>154</v>
      </c>
      <c r="K262" s="207">
        <v>181</v>
      </c>
      <c r="L262" s="72">
        <f t="shared" si="24"/>
        <v>1145</v>
      </c>
      <c r="M262" s="68"/>
    </row>
    <row r="263" spans="2:13" x14ac:dyDescent="0.25">
      <c r="B263" s="70">
        <v>12</v>
      </c>
      <c r="C263" s="70" t="s">
        <v>97</v>
      </c>
      <c r="D263" s="73" t="s">
        <v>311</v>
      </c>
      <c r="E263" s="70" t="s">
        <v>307</v>
      </c>
      <c r="F263" s="207">
        <v>191</v>
      </c>
      <c r="G263" s="207">
        <v>195</v>
      </c>
      <c r="H263" s="207">
        <v>206</v>
      </c>
      <c r="I263" s="207">
        <v>183</v>
      </c>
      <c r="J263" s="207">
        <v>202</v>
      </c>
      <c r="K263" s="207">
        <v>156</v>
      </c>
      <c r="L263" s="72">
        <f t="shared" si="24"/>
        <v>1133</v>
      </c>
      <c r="M263" s="68"/>
    </row>
    <row r="264" spans="2:13" x14ac:dyDescent="0.25">
      <c r="B264" s="70">
        <v>12</v>
      </c>
      <c r="C264" s="70" t="s">
        <v>97</v>
      </c>
      <c r="D264" s="73" t="s">
        <v>310</v>
      </c>
      <c r="E264" s="70" t="s">
        <v>306</v>
      </c>
      <c r="F264" s="207">
        <v>191</v>
      </c>
      <c r="G264" s="207">
        <v>195</v>
      </c>
      <c r="H264" s="207">
        <v>206</v>
      </c>
      <c r="I264" s="207">
        <v>183</v>
      </c>
      <c r="J264" s="207">
        <v>202</v>
      </c>
      <c r="K264" s="207">
        <v>156</v>
      </c>
      <c r="L264" s="72">
        <f t="shared" si="24"/>
        <v>1133</v>
      </c>
      <c r="M264" s="68"/>
    </row>
    <row r="265" spans="2:13" x14ac:dyDescent="0.25">
      <c r="B265" s="70">
        <v>12</v>
      </c>
      <c r="C265" s="70" t="s">
        <v>97</v>
      </c>
      <c r="D265" s="73" t="s">
        <v>309</v>
      </c>
      <c r="E265" s="70" t="s">
        <v>305</v>
      </c>
      <c r="F265" s="207">
        <v>191</v>
      </c>
      <c r="G265" s="207">
        <v>195</v>
      </c>
      <c r="H265" s="207">
        <v>206</v>
      </c>
      <c r="I265" s="207">
        <v>183</v>
      </c>
      <c r="J265" s="207">
        <v>202</v>
      </c>
      <c r="K265" s="207">
        <v>156</v>
      </c>
      <c r="L265" s="72">
        <f t="shared" si="24"/>
        <v>1133</v>
      </c>
      <c r="M265" s="68"/>
    </row>
    <row r="266" spans="2:13" x14ac:dyDescent="0.25">
      <c r="B266" s="70">
        <v>12</v>
      </c>
      <c r="C266" s="70" t="s">
        <v>97</v>
      </c>
      <c r="D266" s="73" t="s">
        <v>308</v>
      </c>
      <c r="E266" s="70" t="s">
        <v>304</v>
      </c>
      <c r="F266" s="207">
        <v>191</v>
      </c>
      <c r="G266" s="207">
        <v>195</v>
      </c>
      <c r="H266" s="207">
        <v>206</v>
      </c>
      <c r="I266" s="207">
        <v>183</v>
      </c>
      <c r="J266" s="207">
        <v>202</v>
      </c>
      <c r="K266" s="207">
        <v>156</v>
      </c>
      <c r="L266" s="72">
        <f t="shared" si="24"/>
        <v>1133</v>
      </c>
      <c r="M266" s="68"/>
    </row>
    <row r="267" spans="2:13" x14ac:dyDescent="0.25">
      <c r="B267" s="70">
        <v>2</v>
      </c>
      <c r="C267" s="70" t="s">
        <v>171</v>
      </c>
      <c r="D267" s="73" t="s">
        <v>276</v>
      </c>
      <c r="E267" s="70" t="s">
        <v>273</v>
      </c>
      <c r="F267" s="207">
        <v>202</v>
      </c>
      <c r="G267" s="207">
        <v>190</v>
      </c>
      <c r="H267" s="207">
        <v>153</v>
      </c>
      <c r="I267" s="207">
        <v>173</v>
      </c>
      <c r="J267" s="207">
        <v>245</v>
      </c>
      <c r="K267" s="207">
        <v>168</v>
      </c>
      <c r="L267" s="72">
        <f t="shared" si="24"/>
        <v>1131</v>
      </c>
      <c r="M267" s="68"/>
    </row>
    <row r="268" spans="2:13" x14ac:dyDescent="0.25">
      <c r="B268" s="70">
        <v>2</v>
      </c>
      <c r="C268" s="70" t="s">
        <v>171</v>
      </c>
      <c r="D268" s="73" t="s">
        <v>275</v>
      </c>
      <c r="E268" s="70" t="s">
        <v>273</v>
      </c>
      <c r="F268" s="207">
        <v>202</v>
      </c>
      <c r="G268" s="207">
        <v>190</v>
      </c>
      <c r="H268" s="207">
        <v>153</v>
      </c>
      <c r="I268" s="207">
        <v>173</v>
      </c>
      <c r="J268" s="207">
        <v>245</v>
      </c>
      <c r="K268" s="207">
        <v>168</v>
      </c>
      <c r="L268" s="72">
        <f t="shared" si="24"/>
        <v>1131</v>
      </c>
      <c r="M268" s="68"/>
    </row>
    <row r="269" spans="2:13" x14ac:dyDescent="0.25">
      <c r="B269" s="70">
        <v>2</v>
      </c>
      <c r="C269" s="70" t="s">
        <v>171</v>
      </c>
      <c r="D269" s="73" t="s">
        <v>277</v>
      </c>
      <c r="E269" s="70" t="s">
        <v>273</v>
      </c>
      <c r="F269" s="207">
        <v>202</v>
      </c>
      <c r="G269" s="207">
        <v>190</v>
      </c>
      <c r="H269" s="207">
        <v>153</v>
      </c>
      <c r="I269" s="207">
        <v>173</v>
      </c>
      <c r="J269" s="207">
        <v>245</v>
      </c>
      <c r="K269" s="207">
        <v>168</v>
      </c>
      <c r="L269" s="72">
        <f t="shared" si="24"/>
        <v>1131</v>
      </c>
      <c r="M269" s="68"/>
    </row>
    <row r="270" spans="2:13" x14ac:dyDescent="0.25">
      <c r="B270" s="70">
        <v>2</v>
      </c>
      <c r="C270" s="70" t="s">
        <v>171</v>
      </c>
      <c r="D270" s="73" t="s">
        <v>274</v>
      </c>
      <c r="E270" s="70" t="s">
        <v>272</v>
      </c>
      <c r="F270" s="207">
        <v>202</v>
      </c>
      <c r="G270" s="207">
        <v>190</v>
      </c>
      <c r="H270" s="207">
        <v>153</v>
      </c>
      <c r="I270" s="207">
        <v>173</v>
      </c>
      <c r="J270" s="207">
        <v>245</v>
      </c>
      <c r="K270" s="207">
        <v>168</v>
      </c>
      <c r="L270" s="72">
        <f t="shared" si="24"/>
        <v>1131</v>
      </c>
      <c r="M270" s="68"/>
    </row>
    <row r="271" spans="2:13" x14ac:dyDescent="0.25">
      <c r="B271" s="70">
        <v>13</v>
      </c>
      <c r="C271" s="70" t="s">
        <v>108</v>
      </c>
      <c r="D271" s="73" t="s">
        <v>263</v>
      </c>
      <c r="E271" s="70" t="s">
        <v>259</v>
      </c>
      <c r="F271" s="207">
        <v>213</v>
      </c>
      <c r="G271" s="207">
        <v>164</v>
      </c>
      <c r="H271" s="207">
        <v>157</v>
      </c>
      <c r="I271" s="207">
        <v>215</v>
      </c>
      <c r="J271" s="207">
        <v>175</v>
      </c>
      <c r="K271" s="207">
        <v>199</v>
      </c>
      <c r="L271" s="72">
        <f t="shared" ref="L271:L302" si="25">SUM(F271:K271)</f>
        <v>1123</v>
      </c>
      <c r="M271" s="68"/>
    </row>
    <row r="272" spans="2:13" x14ac:dyDescent="0.25">
      <c r="B272" s="70">
        <v>13</v>
      </c>
      <c r="C272" s="70" t="s">
        <v>108</v>
      </c>
      <c r="D272" s="73" t="s">
        <v>261</v>
      </c>
      <c r="E272" s="70" t="s">
        <v>257</v>
      </c>
      <c r="F272" s="207">
        <v>213</v>
      </c>
      <c r="G272" s="207">
        <v>164</v>
      </c>
      <c r="H272" s="207">
        <v>157</v>
      </c>
      <c r="I272" s="207">
        <v>215</v>
      </c>
      <c r="J272" s="207">
        <v>175</v>
      </c>
      <c r="K272" s="207">
        <v>199</v>
      </c>
      <c r="L272" s="72">
        <f t="shared" si="25"/>
        <v>1123</v>
      </c>
      <c r="M272" s="68"/>
    </row>
    <row r="273" spans="2:13" x14ac:dyDescent="0.25">
      <c r="B273" s="70">
        <v>13</v>
      </c>
      <c r="C273" s="70" t="s">
        <v>108</v>
      </c>
      <c r="D273" s="73" t="s">
        <v>262</v>
      </c>
      <c r="E273" s="70" t="s">
        <v>258</v>
      </c>
      <c r="F273" s="207">
        <v>213</v>
      </c>
      <c r="G273" s="207">
        <v>164</v>
      </c>
      <c r="H273" s="207">
        <v>157</v>
      </c>
      <c r="I273" s="207">
        <v>215</v>
      </c>
      <c r="J273" s="207">
        <v>175</v>
      </c>
      <c r="K273" s="207">
        <v>199</v>
      </c>
      <c r="L273" s="72">
        <f t="shared" si="25"/>
        <v>1123</v>
      </c>
      <c r="M273" s="68"/>
    </row>
    <row r="274" spans="2:13" x14ac:dyDescent="0.25">
      <c r="B274" s="70">
        <v>13</v>
      </c>
      <c r="C274" s="70" t="s">
        <v>108</v>
      </c>
      <c r="D274" s="73" t="s">
        <v>260</v>
      </c>
      <c r="E274" s="70" t="s">
        <v>256</v>
      </c>
      <c r="F274" s="207">
        <v>213</v>
      </c>
      <c r="G274" s="207">
        <v>164</v>
      </c>
      <c r="H274" s="207">
        <v>157</v>
      </c>
      <c r="I274" s="207">
        <v>215</v>
      </c>
      <c r="J274" s="207">
        <v>175</v>
      </c>
      <c r="K274" s="207">
        <v>199</v>
      </c>
      <c r="L274" s="72">
        <f t="shared" si="25"/>
        <v>1123</v>
      </c>
      <c r="M274" s="68"/>
    </row>
    <row r="275" spans="2:13" x14ac:dyDescent="0.25">
      <c r="B275" s="70">
        <v>5</v>
      </c>
      <c r="C275" s="70" t="s">
        <v>24</v>
      </c>
      <c r="D275" s="73" t="s">
        <v>293</v>
      </c>
      <c r="E275" s="70" t="s">
        <v>289</v>
      </c>
      <c r="F275" s="207">
        <v>164</v>
      </c>
      <c r="G275" s="207">
        <v>166</v>
      </c>
      <c r="H275" s="207">
        <v>164</v>
      </c>
      <c r="I275" s="207">
        <v>204</v>
      </c>
      <c r="J275" s="207">
        <v>224</v>
      </c>
      <c r="K275" s="207">
        <v>177</v>
      </c>
      <c r="L275" s="72">
        <f t="shared" si="25"/>
        <v>1099</v>
      </c>
      <c r="M275" s="68"/>
    </row>
    <row r="276" spans="2:13" x14ac:dyDescent="0.25">
      <c r="B276" s="70">
        <v>5</v>
      </c>
      <c r="C276" s="70" t="s">
        <v>24</v>
      </c>
      <c r="D276" s="73" t="s">
        <v>292</v>
      </c>
      <c r="E276" s="70" t="s">
        <v>288</v>
      </c>
      <c r="F276" s="207">
        <v>164</v>
      </c>
      <c r="G276" s="207">
        <v>166</v>
      </c>
      <c r="H276" s="207">
        <v>164</v>
      </c>
      <c r="I276" s="207">
        <v>204</v>
      </c>
      <c r="J276" s="207">
        <v>224</v>
      </c>
      <c r="K276" s="207">
        <v>177</v>
      </c>
      <c r="L276" s="72">
        <f t="shared" si="25"/>
        <v>1099</v>
      </c>
      <c r="M276" s="68"/>
    </row>
    <row r="277" spans="2:13" x14ac:dyDescent="0.25">
      <c r="B277" s="70">
        <v>5</v>
      </c>
      <c r="C277" s="70" t="s">
        <v>24</v>
      </c>
      <c r="D277" s="73" t="s">
        <v>294</v>
      </c>
      <c r="E277" s="70" t="s">
        <v>290</v>
      </c>
      <c r="F277" s="207">
        <v>164</v>
      </c>
      <c r="G277" s="207">
        <v>166</v>
      </c>
      <c r="H277" s="207">
        <v>164</v>
      </c>
      <c r="I277" s="207">
        <v>204</v>
      </c>
      <c r="J277" s="207">
        <v>224</v>
      </c>
      <c r="K277" s="207">
        <v>177</v>
      </c>
      <c r="L277" s="72">
        <f t="shared" si="25"/>
        <v>1099</v>
      </c>
      <c r="M277" s="68"/>
    </row>
    <row r="278" spans="2:13" x14ac:dyDescent="0.25">
      <c r="B278" s="70">
        <v>5</v>
      </c>
      <c r="C278" s="70" t="s">
        <v>24</v>
      </c>
      <c r="D278" s="73" t="s">
        <v>291</v>
      </c>
      <c r="E278" s="70" t="s">
        <v>287</v>
      </c>
      <c r="F278" s="207">
        <v>164</v>
      </c>
      <c r="G278" s="207">
        <v>166</v>
      </c>
      <c r="H278" s="207">
        <v>164</v>
      </c>
      <c r="I278" s="207">
        <v>204</v>
      </c>
      <c r="J278" s="207">
        <v>224</v>
      </c>
      <c r="K278" s="207">
        <v>177</v>
      </c>
      <c r="L278" s="72">
        <f t="shared" si="25"/>
        <v>1099</v>
      </c>
      <c r="M278" s="68"/>
    </row>
    <row r="279" spans="2:13" x14ac:dyDescent="0.25">
      <c r="B279" s="70">
        <v>16</v>
      </c>
      <c r="C279" s="70" t="s">
        <v>28</v>
      </c>
      <c r="D279" s="73" t="s">
        <v>186</v>
      </c>
      <c r="E279" s="70" t="s">
        <v>181</v>
      </c>
      <c r="F279" s="207">
        <v>181</v>
      </c>
      <c r="G279" s="207">
        <v>168</v>
      </c>
      <c r="H279" s="207">
        <v>189</v>
      </c>
      <c r="I279" s="207">
        <v>167</v>
      </c>
      <c r="J279" s="207">
        <v>202</v>
      </c>
      <c r="K279" s="207">
        <v>146</v>
      </c>
      <c r="L279" s="72">
        <f t="shared" si="25"/>
        <v>1053</v>
      </c>
      <c r="M279" s="68"/>
    </row>
    <row r="280" spans="2:13" x14ac:dyDescent="0.25">
      <c r="B280" s="70">
        <v>16</v>
      </c>
      <c r="C280" s="70" t="s">
        <v>28</v>
      </c>
      <c r="D280" s="73" t="s">
        <v>179</v>
      </c>
      <c r="E280" s="70" t="s">
        <v>180</v>
      </c>
      <c r="F280" s="207">
        <v>181</v>
      </c>
      <c r="G280" s="207">
        <v>168</v>
      </c>
      <c r="H280" s="207">
        <v>189</v>
      </c>
      <c r="I280" s="207">
        <v>167</v>
      </c>
      <c r="J280" s="207">
        <v>202</v>
      </c>
      <c r="K280" s="207">
        <v>146</v>
      </c>
      <c r="L280" s="72">
        <f t="shared" si="25"/>
        <v>1053</v>
      </c>
      <c r="M280" s="68"/>
    </row>
    <row r="281" spans="2:13" x14ac:dyDescent="0.25">
      <c r="B281" s="70">
        <v>16</v>
      </c>
      <c r="C281" s="70" t="s">
        <v>28</v>
      </c>
      <c r="D281" s="73" t="s">
        <v>185</v>
      </c>
      <c r="E281" s="70" t="s">
        <v>182</v>
      </c>
      <c r="F281" s="207">
        <v>181</v>
      </c>
      <c r="G281" s="207">
        <v>168</v>
      </c>
      <c r="H281" s="207">
        <v>189</v>
      </c>
      <c r="I281" s="207">
        <v>167</v>
      </c>
      <c r="J281" s="207">
        <v>202</v>
      </c>
      <c r="K281" s="207">
        <v>146</v>
      </c>
      <c r="L281" s="72">
        <f t="shared" si="25"/>
        <v>1053</v>
      </c>
      <c r="M281" s="68"/>
    </row>
    <row r="282" spans="2:13" x14ac:dyDescent="0.25">
      <c r="B282" s="70">
        <v>16</v>
      </c>
      <c r="C282" s="70" t="s">
        <v>28</v>
      </c>
      <c r="D282" s="73" t="s">
        <v>184</v>
      </c>
      <c r="E282" s="70" t="s">
        <v>183</v>
      </c>
      <c r="F282" s="207">
        <v>181</v>
      </c>
      <c r="G282" s="207">
        <v>168</v>
      </c>
      <c r="H282" s="207">
        <v>189</v>
      </c>
      <c r="I282" s="207">
        <v>167</v>
      </c>
      <c r="J282" s="207">
        <v>202</v>
      </c>
      <c r="K282" s="207">
        <v>146</v>
      </c>
      <c r="L282" s="72">
        <f t="shared" si="25"/>
        <v>1053</v>
      </c>
      <c r="M282" s="68"/>
    </row>
    <row r="283" spans="2:13" x14ac:dyDescent="0.25">
      <c r="B283" s="70">
        <v>8</v>
      </c>
      <c r="C283" s="70" t="s">
        <v>198</v>
      </c>
      <c r="D283" s="73" t="s">
        <v>205</v>
      </c>
      <c r="E283" s="70" t="s">
        <v>202</v>
      </c>
      <c r="F283" s="207">
        <v>205</v>
      </c>
      <c r="G283" s="207">
        <v>170</v>
      </c>
      <c r="H283" s="207">
        <v>190</v>
      </c>
      <c r="I283" s="207">
        <v>134</v>
      </c>
      <c r="J283" s="207">
        <v>183</v>
      </c>
      <c r="K283" s="207">
        <v>160</v>
      </c>
      <c r="L283" s="72">
        <f t="shared" si="25"/>
        <v>1042</v>
      </c>
      <c r="M283" s="68"/>
    </row>
    <row r="284" spans="2:13" x14ac:dyDescent="0.25">
      <c r="B284" s="70">
        <v>8</v>
      </c>
      <c r="C284" s="70" t="s">
        <v>198</v>
      </c>
      <c r="D284" s="73" t="s">
        <v>296</v>
      </c>
      <c r="E284" s="70" t="s">
        <v>295</v>
      </c>
      <c r="F284" s="207">
        <v>205</v>
      </c>
      <c r="G284" s="207">
        <v>170</v>
      </c>
      <c r="H284" s="207">
        <v>190</v>
      </c>
      <c r="I284" s="207">
        <v>134</v>
      </c>
      <c r="J284" s="207">
        <v>183</v>
      </c>
      <c r="K284" s="207">
        <v>160</v>
      </c>
      <c r="L284" s="72">
        <f t="shared" si="25"/>
        <v>1042</v>
      </c>
      <c r="M284" s="68"/>
    </row>
    <row r="285" spans="2:13" x14ac:dyDescent="0.25">
      <c r="B285" s="70">
        <v>8</v>
      </c>
      <c r="C285" s="70" t="s">
        <v>198</v>
      </c>
      <c r="D285" s="73" t="s">
        <v>203</v>
      </c>
      <c r="E285" s="70" t="s">
        <v>199</v>
      </c>
      <c r="F285" s="207">
        <v>205</v>
      </c>
      <c r="G285" s="207">
        <v>170</v>
      </c>
      <c r="H285" s="207">
        <v>190</v>
      </c>
      <c r="I285" s="207">
        <v>134</v>
      </c>
      <c r="J285" s="207">
        <v>183</v>
      </c>
      <c r="K285" s="207">
        <v>160</v>
      </c>
      <c r="L285" s="72">
        <f t="shared" si="25"/>
        <v>1042</v>
      </c>
      <c r="M285" s="68"/>
    </row>
    <row r="286" spans="2:13" x14ac:dyDescent="0.25">
      <c r="B286" s="70">
        <v>8</v>
      </c>
      <c r="C286" s="70" t="s">
        <v>198</v>
      </c>
      <c r="D286" s="73" t="s">
        <v>204</v>
      </c>
      <c r="E286" s="70" t="s">
        <v>201</v>
      </c>
      <c r="F286" s="207">
        <v>205</v>
      </c>
      <c r="G286" s="207">
        <v>170</v>
      </c>
      <c r="H286" s="207">
        <v>190</v>
      </c>
      <c r="I286" s="207">
        <v>134</v>
      </c>
      <c r="J286" s="207">
        <v>183</v>
      </c>
      <c r="K286" s="207">
        <v>160</v>
      </c>
      <c r="L286" s="72">
        <f t="shared" si="25"/>
        <v>1042</v>
      </c>
      <c r="M286" s="68"/>
    </row>
    <row r="287" spans="2:13" x14ac:dyDescent="0.25">
      <c r="B287" s="70">
        <v>10</v>
      </c>
      <c r="C287" s="70" t="s">
        <v>75</v>
      </c>
      <c r="D287" s="73" t="s">
        <v>129</v>
      </c>
      <c r="E287" s="70" t="s">
        <v>130</v>
      </c>
      <c r="F287" s="207">
        <v>133</v>
      </c>
      <c r="G287" s="207">
        <v>151</v>
      </c>
      <c r="H287" s="207">
        <v>198</v>
      </c>
      <c r="I287" s="207">
        <v>208</v>
      </c>
      <c r="J287" s="207">
        <v>180</v>
      </c>
      <c r="K287" s="207">
        <v>169</v>
      </c>
      <c r="L287" s="72">
        <f t="shared" si="25"/>
        <v>1039</v>
      </c>
      <c r="M287" s="68"/>
    </row>
    <row r="288" spans="2:13" x14ac:dyDescent="0.25">
      <c r="B288" s="70">
        <v>10</v>
      </c>
      <c r="C288" s="70" t="s">
        <v>75</v>
      </c>
      <c r="D288" s="73" t="s">
        <v>133</v>
      </c>
      <c r="E288" s="70" t="s">
        <v>131</v>
      </c>
      <c r="F288" s="207">
        <v>133</v>
      </c>
      <c r="G288" s="207">
        <v>151</v>
      </c>
      <c r="H288" s="207">
        <v>198</v>
      </c>
      <c r="I288" s="207">
        <v>208</v>
      </c>
      <c r="J288" s="207">
        <v>180</v>
      </c>
      <c r="K288" s="207">
        <v>169</v>
      </c>
      <c r="L288" s="72">
        <f t="shared" si="25"/>
        <v>1039</v>
      </c>
      <c r="M288" s="68"/>
    </row>
    <row r="289" spans="2:13" x14ac:dyDescent="0.25">
      <c r="B289" s="70">
        <v>10</v>
      </c>
      <c r="C289" s="70" t="s">
        <v>75</v>
      </c>
      <c r="D289" s="73" t="s">
        <v>135</v>
      </c>
      <c r="E289" s="70" t="s">
        <v>132</v>
      </c>
      <c r="F289" s="207">
        <v>133</v>
      </c>
      <c r="G289" s="207">
        <v>151</v>
      </c>
      <c r="H289" s="207">
        <v>198</v>
      </c>
      <c r="I289" s="207">
        <v>208</v>
      </c>
      <c r="J289" s="207">
        <v>180</v>
      </c>
      <c r="K289" s="207">
        <v>169</v>
      </c>
      <c r="L289" s="72">
        <f t="shared" si="25"/>
        <v>1039</v>
      </c>
      <c r="M289" s="68"/>
    </row>
    <row r="290" spans="2:13" x14ac:dyDescent="0.25">
      <c r="B290" s="70">
        <v>10</v>
      </c>
      <c r="C290" s="70" t="s">
        <v>75</v>
      </c>
      <c r="D290" s="73" t="s">
        <v>134</v>
      </c>
      <c r="E290" s="70" t="s">
        <v>156</v>
      </c>
      <c r="F290" s="207">
        <v>133</v>
      </c>
      <c r="G290" s="207">
        <v>151</v>
      </c>
      <c r="H290" s="207">
        <v>198</v>
      </c>
      <c r="I290" s="207">
        <v>208</v>
      </c>
      <c r="J290" s="207">
        <v>180</v>
      </c>
      <c r="K290" s="207">
        <v>169</v>
      </c>
      <c r="L290" s="72">
        <f t="shared" si="25"/>
        <v>1039</v>
      </c>
      <c r="M290" s="68"/>
    </row>
    <row r="291" spans="2:13" x14ac:dyDescent="0.25">
      <c r="B291" s="70">
        <v>11</v>
      </c>
      <c r="C291" s="70" t="s">
        <v>109</v>
      </c>
      <c r="D291" s="73" t="s">
        <v>299</v>
      </c>
      <c r="E291" s="70" t="s">
        <v>303</v>
      </c>
      <c r="F291" s="207">
        <v>177</v>
      </c>
      <c r="G291" s="207">
        <v>162</v>
      </c>
      <c r="H291" s="207">
        <v>160</v>
      </c>
      <c r="I291" s="207">
        <v>189</v>
      </c>
      <c r="J291" s="207">
        <v>202</v>
      </c>
      <c r="K291" s="207">
        <v>148</v>
      </c>
      <c r="L291" s="72">
        <f t="shared" si="25"/>
        <v>1038</v>
      </c>
      <c r="M291" s="68"/>
    </row>
    <row r="292" spans="2:13" x14ac:dyDescent="0.25">
      <c r="B292" s="70">
        <v>11</v>
      </c>
      <c r="C292" s="70" t="s">
        <v>109</v>
      </c>
      <c r="D292" s="73" t="s">
        <v>300</v>
      </c>
      <c r="E292" s="70" t="s">
        <v>303</v>
      </c>
      <c r="F292" s="207">
        <v>177</v>
      </c>
      <c r="G292" s="207">
        <v>162</v>
      </c>
      <c r="H292" s="207">
        <v>160</v>
      </c>
      <c r="I292" s="207">
        <v>189</v>
      </c>
      <c r="J292" s="207">
        <v>202</v>
      </c>
      <c r="K292" s="207">
        <v>148</v>
      </c>
      <c r="L292" s="72">
        <f t="shared" si="25"/>
        <v>1038</v>
      </c>
      <c r="M292" s="68"/>
    </row>
    <row r="293" spans="2:13" x14ac:dyDescent="0.25">
      <c r="B293" s="70">
        <v>11</v>
      </c>
      <c r="C293" s="70" t="s">
        <v>109</v>
      </c>
      <c r="D293" s="73" t="s">
        <v>298</v>
      </c>
      <c r="E293" s="70" t="s">
        <v>302</v>
      </c>
      <c r="F293" s="207">
        <v>177</v>
      </c>
      <c r="G293" s="207">
        <v>162</v>
      </c>
      <c r="H293" s="207">
        <v>160</v>
      </c>
      <c r="I293" s="207">
        <v>189</v>
      </c>
      <c r="J293" s="207">
        <v>202</v>
      </c>
      <c r="K293" s="207">
        <v>148</v>
      </c>
      <c r="L293" s="72">
        <f t="shared" si="25"/>
        <v>1038</v>
      </c>
      <c r="M293" s="68"/>
    </row>
    <row r="294" spans="2:13" x14ac:dyDescent="0.25">
      <c r="B294" s="70">
        <v>11</v>
      </c>
      <c r="C294" s="70" t="s">
        <v>109</v>
      </c>
      <c r="D294" s="73" t="s">
        <v>297</v>
      </c>
      <c r="E294" s="70" t="s">
        <v>301</v>
      </c>
      <c r="F294" s="207">
        <v>177</v>
      </c>
      <c r="G294" s="207">
        <v>162</v>
      </c>
      <c r="H294" s="207">
        <v>160</v>
      </c>
      <c r="I294" s="207">
        <v>189</v>
      </c>
      <c r="J294" s="207">
        <v>202</v>
      </c>
      <c r="K294" s="207">
        <v>148</v>
      </c>
      <c r="L294" s="72">
        <f t="shared" si="25"/>
        <v>1038</v>
      </c>
      <c r="M294" s="68"/>
    </row>
    <row r="295" spans="2:13" x14ac:dyDescent="0.25">
      <c r="B295" s="70">
        <v>4</v>
      </c>
      <c r="C295" s="70" t="s">
        <v>29</v>
      </c>
      <c r="D295" s="73" t="s">
        <v>87</v>
      </c>
      <c r="E295" s="70" t="s">
        <v>77</v>
      </c>
      <c r="F295" s="207">
        <v>190</v>
      </c>
      <c r="G295" s="207">
        <v>171</v>
      </c>
      <c r="H295" s="207">
        <v>140</v>
      </c>
      <c r="I295" s="207">
        <v>161</v>
      </c>
      <c r="J295" s="207">
        <v>170</v>
      </c>
      <c r="K295" s="207">
        <v>181</v>
      </c>
      <c r="L295" s="72">
        <f t="shared" si="25"/>
        <v>1013</v>
      </c>
      <c r="M295" s="68"/>
    </row>
    <row r="296" spans="2:13" x14ac:dyDescent="0.25">
      <c r="B296" s="70">
        <v>4</v>
      </c>
      <c r="C296" s="70" t="s">
        <v>29</v>
      </c>
      <c r="D296" s="73" t="s">
        <v>220</v>
      </c>
      <c r="E296" s="70" t="s">
        <v>77</v>
      </c>
      <c r="F296" s="207">
        <v>190</v>
      </c>
      <c r="G296" s="207">
        <v>171</v>
      </c>
      <c r="H296" s="207">
        <v>140</v>
      </c>
      <c r="I296" s="207">
        <v>161</v>
      </c>
      <c r="J296" s="207">
        <v>170</v>
      </c>
      <c r="K296" s="207">
        <v>181</v>
      </c>
      <c r="L296" s="72">
        <f t="shared" si="25"/>
        <v>1013</v>
      </c>
      <c r="M296" s="68"/>
    </row>
    <row r="297" spans="2:13" x14ac:dyDescent="0.25">
      <c r="B297" s="70">
        <v>4</v>
      </c>
      <c r="C297" s="70" t="s">
        <v>29</v>
      </c>
      <c r="D297" s="73" t="s">
        <v>88</v>
      </c>
      <c r="E297" s="70" t="s">
        <v>89</v>
      </c>
      <c r="F297" s="207">
        <v>190</v>
      </c>
      <c r="G297" s="207">
        <v>171</v>
      </c>
      <c r="H297" s="207">
        <v>140</v>
      </c>
      <c r="I297" s="207">
        <v>161</v>
      </c>
      <c r="J297" s="207">
        <v>170</v>
      </c>
      <c r="K297" s="207">
        <v>181</v>
      </c>
      <c r="L297" s="72">
        <f t="shared" si="25"/>
        <v>1013</v>
      </c>
      <c r="M297" s="68"/>
    </row>
    <row r="298" spans="2:13" x14ac:dyDescent="0.25">
      <c r="B298" s="70">
        <v>4</v>
      </c>
      <c r="C298" s="70" t="s">
        <v>29</v>
      </c>
      <c r="D298" s="73" t="s">
        <v>209</v>
      </c>
      <c r="E298" s="70" t="s">
        <v>210</v>
      </c>
      <c r="F298" s="207">
        <v>190</v>
      </c>
      <c r="G298" s="207">
        <v>171</v>
      </c>
      <c r="H298" s="207">
        <v>140</v>
      </c>
      <c r="I298" s="207">
        <v>161</v>
      </c>
      <c r="J298" s="207">
        <v>170</v>
      </c>
      <c r="K298" s="207">
        <v>181</v>
      </c>
      <c r="L298" s="72">
        <f t="shared" si="25"/>
        <v>1013</v>
      </c>
      <c r="M298" s="68"/>
    </row>
    <row r="299" spans="2:13" x14ac:dyDescent="0.25">
      <c r="B299" s="70">
        <v>3</v>
      </c>
      <c r="C299" s="70" t="s">
        <v>346</v>
      </c>
      <c r="D299" s="73" t="s">
        <v>284</v>
      </c>
      <c r="E299" s="70" t="s">
        <v>280</v>
      </c>
      <c r="F299" s="207">
        <v>155</v>
      </c>
      <c r="G299" s="207">
        <v>157</v>
      </c>
      <c r="H299" s="207">
        <v>185</v>
      </c>
      <c r="I299" s="207">
        <v>146</v>
      </c>
      <c r="J299" s="207">
        <v>157</v>
      </c>
      <c r="K299" s="207">
        <v>182</v>
      </c>
      <c r="L299" s="72">
        <f t="shared" si="25"/>
        <v>982</v>
      </c>
      <c r="M299" s="68"/>
    </row>
    <row r="300" spans="2:13" x14ac:dyDescent="0.25">
      <c r="B300" s="70">
        <v>3</v>
      </c>
      <c r="C300" s="70" t="s">
        <v>346</v>
      </c>
      <c r="D300" s="73" t="s">
        <v>285</v>
      </c>
      <c r="E300" s="70" t="s">
        <v>281</v>
      </c>
      <c r="F300" s="207">
        <v>155</v>
      </c>
      <c r="G300" s="207">
        <v>157</v>
      </c>
      <c r="H300" s="207">
        <v>185</v>
      </c>
      <c r="I300" s="207">
        <v>146</v>
      </c>
      <c r="J300" s="207">
        <v>157</v>
      </c>
      <c r="K300" s="207">
        <v>182</v>
      </c>
      <c r="L300" s="72">
        <f t="shared" si="25"/>
        <v>982</v>
      </c>
      <c r="M300" s="68"/>
    </row>
    <row r="301" spans="2:13" x14ac:dyDescent="0.25">
      <c r="B301" s="70">
        <v>3</v>
      </c>
      <c r="C301" s="70" t="s">
        <v>346</v>
      </c>
      <c r="D301" s="73" t="s">
        <v>283</v>
      </c>
      <c r="E301" s="70" t="s">
        <v>279</v>
      </c>
      <c r="F301" s="207">
        <v>155</v>
      </c>
      <c r="G301" s="207">
        <v>157</v>
      </c>
      <c r="H301" s="207">
        <v>185</v>
      </c>
      <c r="I301" s="207">
        <v>146</v>
      </c>
      <c r="J301" s="207">
        <v>157</v>
      </c>
      <c r="K301" s="207">
        <v>182</v>
      </c>
      <c r="L301" s="72">
        <f t="shared" si="25"/>
        <v>982</v>
      </c>
      <c r="M301" s="68"/>
    </row>
    <row r="302" spans="2:13" x14ac:dyDescent="0.25">
      <c r="B302" s="70">
        <v>3</v>
      </c>
      <c r="C302" s="70" t="s">
        <v>346</v>
      </c>
      <c r="D302" s="73" t="s">
        <v>286</v>
      </c>
      <c r="E302" s="70" t="s">
        <v>282</v>
      </c>
      <c r="F302" s="207">
        <v>155</v>
      </c>
      <c r="G302" s="207">
        <v>157</v>
      </c>
      <c r="H302" s="207">
        <v>185</v>
      </c>
      <c r="I302" s="207">
        <v>146</v>
      </c>
      <c r="J302" s="207">
        <v>157</v>
      </c>
      <c r="K302" s="207">
        <v>182</v>
      </c>
      <c r="L302" s="72">
        <f t="shared" si="25"/>
        <v>982</v>
      </c>
      <c r="M302" s="68"/>
    </row>
    <row r="303" spans="2:13" x14ac:dyDescent="0.25">
      <c r="B303" s="70">
        <v>6</v>
      </c>
      <c r="C303" s="70" t="s">
        <v>214</v>
      </c>
      <c r="D303" s="73" t="s">
        <v>323</v>
      </c>
      <c r="E303" s="70" t="s">
        <v>318</v>
      </c>
      <c r="F303" s="207">
        <v>127</v>
      </c>
      <c r="G303" s="207">
        <v>170</v>
      </c>
      <c r="H303" s="207">
        <v>154</v>
      </c>
      <c r="I303" s="207">
        <v>129</v>
      </c>
      <c r="J303" s="207">
        <v>143</v>
      </c>
      <c r="K303" s="207">
        <v>158</v>
      </c>
      <c r="L303" s="72">
        <f t="shared" ref="L303:L306" si="26">SUM(F303:K303)</f>
        <v>881</v>
      </c>
      <c r="M303" s="68"/>
    </row>
    <row r="304" spans="2:13" x14ac:dyDescent="0.25">
      <c r="B304" s="70">
        <v>6</v>
      </c>
      <c r="C304" s="70" t="s">
        <v>214</v>
      </c>
      <c r="D304" s="73" t="s">
        <v>322</v>
      </c>
      <c r="E304" s="70" t="s">
        <v>321</v>
      </c>
      <c r="F304" s="207">
        <v>127</v>
      </c>
      <c r="G304" s="207">
        <v>170</v>
      </c>
      <c r="H304" s="207">
        <v>154</v>
      </c>
      <c r="I304" s="207">
        <v>129</v>
      </c>
      <c r="J304" s="207">
        <v>143</v>
      </c>
      <c r="K304" s="207">
        <v>158</v>
      </c>
      <c r="L304" s="72">
        <f t="shared" si="26"/>
        <v>881</v>
      </c>
      <c r="M304" s="68"/>
    </row>
    <row r="305" spans="1:20" x14ac:dyDescent="0.25">
      <c r="B305" s="70">
        <v>6</v>
      </c>
      <c r="C305" s="70" t="s">
        <v>214</v>
      </c>
      <c r="D305" s="73" t="s">
        <v>324</v>
      </c>
      <c r="E305" s="70" t="s">
        <v>319</v>
      </c>
      <c r="F305" s="207">
        <v>127</v>
      </c>
      <c r="G305" s="207">
        <v>170</v>
      </c>
      <c r="H305" s="207">
        <v>154</v>
      </c>
      <c r="I305" s="207">
        <v>129</v>
      </c>
      <c r="J305" s="207">
        <v>143</v>
      </c>
      <c r="K305" s="207">
        <v>158</v>
      </c>
      <c r="L305" s="72">
        <f t="shared" si="26"/>
        <v>881</v>
      </c>
      <c r="M305" s="68"/>
    </row>
    <row r="306" spans="1:20" x14ac:dyDescent="0.25">
      <c r="B306" s="70">
        <v>6</v>
      </c>
      <c r="C306" s="70" t="s">
        <v>214</v>
      </c>
      <c r="D306" s="73" t="s">
        <v>325</v>
      </c>
      <c r="E306" s="70" t="s">
        <v>320</v>
      </c>
      <c r="F306" s="207">
        <v>127</v>
      </c>
      <c r="G306" s="207">
        <v>170</v>
      </c>
      <c r="H306" s="207">
        <v>154</v>
      </c>
      <c r="I306" s="207">
        <v>129</v>
      </c>
      <c r="J306" s="207">
        <v>143</v>
      </c>
      <c r="K306" s="207">
        <v>158</v>
      </c>
      <c r="L306" s="72">
        <f t="shared" si="26"/>
        <v>881</v>
      </c>
      <c r="M306" s="68"/>
    </row>
    <row r="307" spans="1:20" s="78" customFormat="1" ht="42" customHeight="1" x14ac:dyDescent="0.25">
      <c r="A307" s="1112" t="s">
        <v>110</v>
      </c>
      <c r="B307" s="1112"/>
      <c r="C307" s="1112"/>
      <c r="D307" s="1112"/>
      <c r="E307" s="1112"/>
      <c r="F307" s="209" t="s">
        <v>100</v>
      </c>
      <c r="G307" s="209" t="s">
        <v>101</v>
      </c>
      <c r="H307" s="209" t="s">
        <v>102</v>
      </c>
      <c r="I307" s="209" t="s">
        <v>103</v>
      </c>
      <c r="J307" s="209" t="s">
        <v>104</v>
      </c>
      <c r="K307" s="209" t="s">
        <v>105</v>
      </c>
      <c r="L307" s="209" t="s">
        <v>106</v>
      </c>
      <c r="M307" s="208" t="s">
        <v>107</v>
      </c>
      <c r="N307" s="210"/>
      <c r="O307" s="210"/>
      <c r="P307" s="210"/>
      <c r="Q307" s="210"/>
      <c r="R307" s="210"/>
      <c r="S307" s="210"/>
      <c r="T307" s="210"/>
    </row>
    <row r="308" spans="1:20" s="82" customFormat="1" ht="35.25" customHeight="1" x14ac:dyDescent="0.25">
      <c r="A308" s="69"/>
      <c r="B308" s="79">
        <v>1</v>
      </c>
      <c r="C308" s="79" t="str">
        <f t="shared" ref="C308" si="27">C239</f>
        <v>COREE SUD</v>
      </c>
      <c r="D308" s="83"/>
      <c r="E308" s="79"/>
      <c r="F308" s="435">
        <v>219</v>
      </c>
      <c r="G308" s="435">
        <v>193</v>
      </c>
      <c r="H308" s="435">
        <v>227</v>
      </c>
      <c r="I308" s="435">
        <v>192</v>
      </c>
      <c r="J308" s="435">
        <v>169</v>
      </c>
      <c r="K308" s="435">
        <v>188</v>
      </c>
      <c r="L308" s="435">
        <v>195</v>
      </c>
      <c r="M308" s="412">
        <f>'TEAM H'!P98</f>
        <v>15</v>
      </c>
      <c r="N308" s="192"/>
      <c r="O308" s="192"/>
      <c r="P308" s="192"/>
      <c r="Q308" s="192"/>
      <c r="R308" s="192"/>
      <c r="S308" s="192"/>
      <c r="T308" s="192"/>
    </row>
    <row r="309" spans="1:20" s="82" customFormat="1" ht="35.25" customHeight="1" x14ac:dyDescent="0.25">
      <c r="A309" s="69"/>
      <c r="B309" s="79">
        <v>2</v>
      </c>
      <c r="C309" s="79" t="str">
        <f>C243</f>
        <v>ALLEMAGNE</v>
      </c>
      <c r="D309" s="83"/>
      <c r="E309" s="79"/>
      <c r="F309" s="435">
        <v>211</v>
      </c>
      <c r="G309" s="435">
        <v>198</v>
      </c>
      <c r="H309" s="435">
        <v>218</v>
      </c>
      <c r="I309" s="435">
        <v>216</v>
      </c>
      <c r="J309" s="435">
        <v>197</v>
      </c>
      <c r="K309" s="435">
        <v>192</v>
      </c>
      <c r="L309" s="435">
        <v>158</v>
      </c>
      <c r="M309" s="412">
        <f>'TEAM H'!P103</f>
        <v>12</v>
      </c>
      <c r="N309" s="192"/>
      <c r="O309" s="192"/>
      <c r="P309" s="192"/>
      <c r="Q309" s="192"/>
      <c r="R309" s="192"/>
      <c r="S309" s="192"/>
      <c r="T309" s="192"/>
    </row>
    <row r="310" spans="1:20" s="82" customFormat="1" ht="35.25" customHeight="1" x14ac:dyDescent="0.25">
      <c r="A310" s="69"/>
      <c r="B310" s="79">
        <v>3</v>
      </c>
      <c r="C310" s="79" t="str">
        <f>C247</f>
        <v>TAÏWAN</v>
      </c>
      <c r="D310" s="83"/>
      <c r="E310" s="79"/>
      <c r="F310" s="435">
        <v>179</v>
      </c>
      <c r="G310" s="435">
        <v>168</v>
      </c>
      <c r="H310" s="435">
        <v>170</v>
      </c>
      <c r="I310" s="435">
        <v>223</v>
      </c>
      <c r="J310" s="435">
        <v>181</v>
      </c>
      <c r="K310" s="435">
        <v>197</v>
      </c>
      <c r="L310" s="435">
        <v>153</v>
      </c>
      <c r="M310" s="412">
        <f>'TEAM F'!P104</f>
        <v>15</v>
      </c>
      <c r="N310" s="192"/>
      <c r="O310" s="192"/>
      <c r="P310" s="192"/>
      <c r="Q310" s="192"/>
      <c r="R310" s="192"/>
      <c r="S310" s="192"/>
      <c r="T310" s="192"/>
    </row>
    <row r="311" spans="1:20" s="82" customFormat="1" ht="35.25" customHeight="1" x14ac:dyDescent="0.25">
      <c r="A311" s="69"/>
      <c r="B311" s="79">
        <v>4</v>
      </c>
      <c r="C311" s="79" t="str">
        <f>C251</f>
        <v>POLOGNE</v>
      </c>
      <c r="D311" s="83"/>
      <c r="E311" s="79"/>
      <c r="F311" s="435">
        <v>180</v>
      </c>
      <c r="G311" s="435">
        <v>189</v>
      </c>
      <c r="H311" s="435">
        <v>184</v>
      </c>
      <c r="I311" s="435">
        <v>140</v>
      </c>
      <c r="J311" s="435">
        <v>186</v>
      </c>
      <c r="K311" s="435">
        <v>163</v>
      </c>
      <c r="L311" s="435">
        <v>233</v>
      </c>
      <c r="M311" s="412">
        <f>'TEAM F'!P130</f>
        <v>6</v>
      </c>
      <c r="N311" s="192"/>
      <c r="O311" s="192"/>
      <c r="P311" s="192"/>
      <c r="Q311" s="192"/>
      <c r="R311" s="192"/>
      <c r="S311" s="192"/>
      <c r="T311" s="192"/>
    </row>
    <row r="312" spans="1:20" s="82" customFormat="1" ht="35.25" customHeight="1" x14ac:dyDescent="0.25">
      <c r="A312" s="69"/>
      <c r="B312" s="79">
        <v>5</v>
      </c>
      <c r="C312" s="79" t="str">
        <f>C255</f>
        <v>E . A . U .</v>
      </c>
      <c r="D312" s="83"/>
      <c r="E312" s="79"/>
      <c r="F312" s="435">
        <v>194</v>
      </c>
      <c r="G312" s="435">
        <v>204</v>
      </c>
      <c r="H312" s="435">
        <v>183</v>
      </c>
      <c r="I312" s="435">
        <v>181</v>
      </c>
      <c r="J312" s="435">
        <v>188</v>
      </c>
      <c r="K312" s="435">
        <v>169</v>
      </c>
      <c r="L312" s="435">
        <v>165</v>
      </c>
      <c r="M312" s="412">
        <f>'TEAM F'!P135</f>
        <v>3</v>
      </c>
      <c r="N312" s="192"/>
      <c r="O312" s="192"/>
      <c r="P312" s="192"/>
      <c r="Q312" s="192"/>
      <c r="R312" s="192"/>
      <c r="S312" s="192"/>
      <c r="T312" s="192"/>
    </row>
    <row r="313" spans="1:20" s="82" customFormat="1" ht="35.25" customHeight="1" x14ac:dyDescent="0.25">
      <c r="A313" s="69"/>
      <c r="B313" s="79">
        <v>6</v>
      </c>
      <c r="C313" s="79" t="str">
        <f>C259</f>
        <v>UKRAINE</v>
      </c>
      <c r="D313" s="83"/>
      <c r="E313" s="79"/>
      <c r="F313" s="435">
        <v>175</v>
      </c>
      <c r="G313" s="435">
        <v>255</v>
      </c>
      <c r="H313" s="435">
        <v>196</v>
      </c>
      <c r="I313" s="435">
        <v>194</v>
      </c>
      <c r="J313" s="435">
        <v>153</v>
      </c>
      <c r="K313" s="435">
        <v>181</v>
      </c>
      <c r="L313" s="435">
        <v>213</v>
      </c>
      <c r="M313" s="412">
        <f>'TEAM F'!P120</f>
        <v>9</v>
      </c>
      <c r="N313" s="192"/>
      <c r="O313" s="192"/>
      <c r="P313" s="192"/>
      <c r="Q313" s="192"/>
      <c r="R313" s="192"/>
      <c r="S313" s="192"/>
      <c r="T313" s="192"/>
    </row>
    <row r="314" spans="1:20" s="82" customFormat="1" ht="35.25" customHeight="1" x14ac:dyDescent="0.25">
      <c r="A314" s="69"/>
      <c r="B314" s="79">
        <v>7</v>
      </c>
      <c r="C314" s="79" t="str">
        <f>C263</f>
        <v>JAPON</v>
      </c>
      <c r="D314" s="83"/>
      <c r="E314" s="79"/>
      <c r="F314" s="435">
        <v>166</v>
      </c>
      <c r="G314" s="435">
        <v>172</v>
      </c>
      <c r="H314" s="435">
        <v>165</v>
      </c>
      <c r="I314" s="435">
        <v>194</v>
      </c>
      <c r="J314" s="435">
        <v>219</v>
      </c>
      <c r="K314" s="435">
        <v>158</v>
      </c>
      <c r="L314" s="435">
        <v>182</v>
      </c>
      <c r="M314" s="412">
        <f>'TEAM F'!P109</f>
        <v>15</v>
      </c>
      <c r="N314" s="192"/>
      <c r="O314" s="192"/>
      <c r="P314" s="192"/>
      <c r="Q314" s="192"/>
      <c r="R314" s="192"/>
      <c r="S314" s="192"/>
      <c r="T314" s="192"/>
    </row>
    <row r="315" spans="1:20" s="82" customFormat="1" ht="35.25" customHeight="1" x14ac:dyDescent="0.25">
      <c r="A315" s="69"/>
      <c r="B315" s="79">
        <v>8</v>
      </c>
      <c r="C315" s="79" t="str">
        <f>C267</f>
        <v>ARABIE-SAOUDITE</v>
      </c>
      <c r="D315" s="83"/>
      <c r="E315" s="79"/>
      <c r="F315" s="435">
        <v>147</v>
      </c>
      <c r="G315" s="435">
        <v>201</v>
      </c>
      <c r="H315" s="435">
        <v>157</v>
      </c>
      <c r="I315" s="435">
        <v>179</v>
      </c>
      <c r="J315" s="435">
        <v>138</v>
      </c>
      <c r="K315" s="435">
        <v>244</v>
      </c>
      <c r="L315" s="435">
        <v>216</v>
      </c>
      <c r="M315" s="412">
        <f>'TEAM F'!P125</f>
        <v>6</v>
      </c>
      <c r="N315" s="192"/>
      <c r="O315" s="192"/>
      <c r="P315" s="192"/>
      <c r="Q315" s="192"/>
      <c r="R315" s="192"/>
      <c r="S315" s="192"/>
      <c r="T315" s="192"/>
    </row>
    <row r="316" spans="1:20" ht="24.75" customHeight="1" x14ac:dyDescent="0.25">
      <c r="A316" s="68"/>
      <c r="B316" s="68"/>
      <c r="C316" s="68"/>
      <c r="D316" s="68"/>
      <c r="E316" s="75"/>
      <c r="F316" s="76"/>
      <c r="G316" s="76"/>
      <c r="H316" s="76"/>
      <c r="I316" s="76"/>
      <c r="J316" s="76"/>
      <c r="K316" s="76"/>
      <c r="L316" s="74"/>
      <c r="M316" s="68"/>
    </row>
  </sheetData>
  <sortState xmlns:xlrd2="http://schemas.microsoft.com/office/spreadsheetml/2017/richdata2" ref="B239:L306">
    <sortCondition descending="1" ref="L239:L306"/>
  </sortState>
  <mergeCells count="14">
    <mergeCell ref="A1:E1"/>
    <mergeCell ref="A307:E307"/>
    <mergeCell ref="A238:E238"/>
    <mergeCell ref="A114:E114"/>
    <mergeCell ref="A89:E89"/>
    <mergeCell ref="A90:A95"/>
    <mergeCell ref="A96:A101"/>
    <mergeCell ref="A102:A107"/>
    <mergeCell ref="A108:A113"/>
    <mergeCell ref="A189:E189"/>
    <mergeCell ref="A190:A201"/>
    <mergeCell ref="A202:A213"/>
    <mergeCell ref="A214:A225"/>
    <mergeCell ref="A226:A237"/>
  </mergeCells>
  <phoneticPr fontId="111" type="noConversion"/>
  <conditionalFormatting sqref="F90:J113">
    <cfRule type="cellIs" dxfId="1236" priority="28" operator="greaterThanOrEqual">
      <formula>1</formula>
    </cfRule>
  </conditionalFormatting>
  <conditionalFormatting sqref="F190:J237">
    <cfRule type="cellIs" dxfId="1235" priority="1" operator="greaterThanOrEqual">
      <formula>1</formula>
    </cfRule>
  </conditionalFormatting>
  <conditionalFormatting sqref="F2:K86">
    <cfRule type="cellIs" dxfId="1234" priority="27" operator="greaterThanOrEqual">
      <formula>1</formula>
    </cfRule>
  </conditionalFormatting>
  <conditionalFormatting sqref="F115:K188">
    <cfRule type="cellIs" dxfId="1233" priority="30" operator="greaterThanOrEqual">
      <formula>1</formula>
    </cfRule>
  </conditionalFormatting>
  <conditionalFormatting sqref="F239:K306">
    <cfRule type="cellIs" dxfId="1232" priority="34" operator="greaterThanOrEqual">
      <formula>1</formula>
    </cfRule>
  </conditionalFormatting>
  <conditionalFormatting sqref="F308:L315">
    <cfRule type="cellIs" dxfId="1231" priority="29" operator="greaterThanOrEqual">
      <formula>1</formula>
    </cfRule>
  </conditionalFormatting>
  <conditionalFormatting sqref="O190:S237">
    <cfRule type="cellIs" dxfId="1230" priority="3" operator="greaterThanOrEqual">
      <formula>1</formula>
    </cfRule>
  </conditionalFormatting>
  <conditionalFormatting sqref="Y196:AC201">
    <cfRule type="cellIs" dxfId="1229" priority="2" operator="greaterThanOrEqual">
      <formula>1</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U251"/>
  <sheetViews>
    <sheetView zoomScale="70" zoomScaleNormal="70" workbookViewId="0">
      <selection activeCell="C2" sqref="C2:E62"/>
    </sheetView>
  </sheetViews>
  <sheetFormatPr baseColWidth="10" defaultColWidth="9.140625" defaultRowHeight="26.25" x14ac:dyDescent="0.35"/>
  <cols>
    <col min="1" max="1" width="22" style="69" customWidth="1"/>
    <col min="2" max="2" width="9.140625" style="82"/>
    <col min="3" max="3" width="33.85546875" style="89" customWidth="1"/>
    <col min="4" max="4" width="25.7109375" style="82" customWidth="1"/>
    <col min="5" max="5" width="26.42578125" style="89" customWidth="1"/>
    <col min="6" max="6" width="2" style="89" customWidth="1"/>
    <col min="7" max="12" width="9.7109375" style="90" customWidth="1"/>
    <col min="13" max="13" width="14.7109375" style="85" customWidth="1"/>
    <col min="14" max="21" width="11.85546875" style="82" customWidth="1"/>
    <col min="22" max="16384" width="9.140625" style="82"/>
  </cols>
  <sheetData>
    <row r="1" spans="1:17" s="78" customFormat="1" ht="45" customHeight="1" x14ac:dyDescent="0.25">
      <c r="A1" s="1124" t="s">
        <v>0</v>
      </c>
      <c r="B1" s="1124"/>
      <c r="C1" s="1124"/>
      <c r="D1" s="1124"/>
      <c r="E1" s="1124"/>
      <c r="F1" s="707"/>
      <c r="G1" s="228" t="s">
        <v>111</v>
      </c>
      <c r="H1" s="228" t="s">
        <v>112</v>
      </c>
      <c r="I1" s="228" t="s">
        <v>113</v>
      </c>
      <c r="J1" s="228" t="s">
        <v>114</v>
      </c>
      <c r="K1" s="228" t="s">
        <v>115</v>
      </c>
      <c r="L1" s="228" t="s">
        <v>116</v>
      </c>
      <c r="M1" s="227" t="s">
        <v>3</v>
      </c>
      <c r="N1" s="84"/>
      <c r="O1" s="84"/>
      <c r="P1" s="84"/>
      <c r="Q1" s="84"/>
    </row>
    <row r="2" spans="1:17" ht="33" customHeight="1" x14ac:dyDescent="0.25">
      <c r="B2" s="79">
        <v>1</v>
      </c>
      <c r="C2" s="79" t="s">
        <v>99</v>
      </c>
      <c r="D2" s="79" t="s">
        <v>407</v>
      </c>
      <c r="E2" s="79" t="s">
        <v>408</v>
      </c>
      <c r="F2" s="79"/>
      <c r="G2" s="80">
        <v>212</v>
      </c>
      <c r="H2" s="80">
        <v>189</v>
      </c>
      <c r="I2" s="80">
        <v>222</v>
      </c>
      <c r="J2" s="80">
        <v>215</v>
      </c>
      <c r="K2" s="80">
        <v>176</v>
      </c>
      <c r="L2" s="80">
        <v>190</v>
      </c>
      <c r="M2" s="225">
        <f t="shared" ref="M2:M33" si="0">SUM(G2:L2)</f>
        <v>1204</v>
      </c>
      <c r="N2" s="84"/>
      <c r="O2" s="84"/>
      <c r="P2" s="84"/>
      <c r="Q2" s="84"/>
    </row>
    <row r="3" spans="1:17" ht="33" customHeight="1" x14ac:dyDescent="0.25">
      <c r="B3" s="79">
        <v>2</v>
      </c>
      <c r="C3" s="79" t="s">
        <v>27</v>
      </c>
      <c r="D3" s="79" t="s">
        <v>126</v>
      </c>
      <c r="E3" s="79" t="s">
        <v>128</v>
      </c>
      <c r="F3" s="79"/>
      <c r="G3" s="80">
        <v>191</v>
      </c>
      <c r="H3" s="80">
        <v>227</v>
      </c>
      <c r="I3" s="80">
        <v>159</v>
      </c>
      <c r="J3" s="80">
        <v>196</v>
      </c>
      <c r="K3" s="80">
        <v>192</v>
      </c>
      <c r="L3" s="80">
        <v>207</v>
      </c>
      <c r="M3" s="225">
        <f t="shared" si="0"/>
        <v>1172</v>
      </c>
      <c r="N3" s="84"/>
      <c r="O3" s="84"/>
      <c r="P3" s="84"/>
      <c r="Q3" s="84"/>
    </row>
    <row r="4" spans="1:17" ht="33" customHeight="1" x14ac:dyDescent="0.25">
      <c r="B4" s="79">
        <v>3</v>
      </c>
      <c r="C4" s="79" t="s">
        <v>23</v>
      </c>
      <c r="D4" s="79" t="s">
        <v>150</v>
      </c>
      <c r="E4" s="79" t="s">
        <v>143</v>
      </c>
      <c r="F4" s="79"/>
      <c r="G4" s="80">
        <v>154</v>
      </c>
      <c r="H4" s="80">
        <v>248</v>
      </c>
      <c r="I4" s="80">
        <v>214</v>
      </c>
      <c r="J4" s="80">
        <v>168</v>
      </c>
      <c r="K4" s="80">
        <v>191</v>
      </c>
      <c r="L4" s="80">
        <v>183</v>
      </c>
      <c r="M4" s="225">
        <f t="shared" si="0"/>
        <v>1158</v>
      </c>
      <c r="N4" s="84"/>
      <c r="O4" s="84"/>
      <c r="P4" s="84"/>
      <c r="Q4" s="84"/>
    </row>
    <row r="5" spans="1:17" ht="33" customHeight="1" x14ac:dyDescent="0.25">
      <c r="B5" s="79">
        <v>4</v>
      </c>
      <c r="C5" s="79" t="s">
        <v>27</v>
      </c>
      <c r="D5" s="79" t="s">
        <v>377</v>
      </c>
      <c r="E5" s="79" t="s">
        <v>378</v>
      </c>
      <c r="F5" s="79"/>
      <c r="G5" s="80">
        <v>189</v>
      </c>
      <c r="H5" s="80">
        <v>209</v>
      </c>
      <c r="I5" s="80">
        <v>199</v>
      </c>
      <c r="J5" s="80">
        <v>162</v>
      </c>
      <c r="K5" s="80">
        <v>190</v>
      </c>
      <c r="L5" s="80">
        <v>192</v>
      </c>
      <c r="M5" s="225">
        <f t="shared" si="0"/>
        <v>1141</v>
      </c>
      <c r="N5" s="84"/>
      <c r="O5" s="84"/>
      <c r="P5" s="84"/>
      <c r="Q5" s="84"/>
    </row>
    <row r="6" spans="1:17" ht="33" customHeight="1" x14ac:dyDescent="0.25">
      <c r="B6" s="79">
        <v>5</v>
      </c>
      <c r="C6" s="79" t="s">
        <v>98</v>
      </c>
      <c r="D6" s="79" t="s">
        <v>379</v>
      </c>
      <c r="E6" s="79" t="s">
        <v>380</v>
      </c>
      <c r="F6" s="79"/>
      <c r="G6" s="80">
        <v>182</v>
      </c>
      <c r="H6" s="80">
        <v>194</v>
      </c>
      <c r="I6" s="80">
        <v>178</v>
      </c>
      <c r="J6" s="80">
        <v>168</v>
      </c>
      <c r="K6" s="80">
        <v>213</v>
      </c>
      <c r="L6" s="80">
        <v>188</v>
      </c>
      <c r="M6" s="225">
        <f t="shared" si="0"/>
        <v>1123</v>
      </c>
      <c r="N6" s="84"/>
      <c r="O6" s="84"/>
      <c r="P6" s="84"/>
      <c r="Q6" s="84"/>
    </row>
    <row r="7" spans="1:17" ht="33" customHeight="1" x14ac:dyDescent="0.25">
      <c r="B7" s="79">
        <v>6</v>
      </c>
      <c r="C7" s="79" t="s">
        <v>27</v>
      </c>
      <c r="D7" s="79" t="s">
        <v>125</v>
      </c>
      <c r="E7" s="79" t="s">
        <v>127</v>
      </c>
      <c r="F7" s="79"/>
      <c r="G7" s="80">
        <v>188</v>
      </c>
      <c r="H7" s="80">
        <v>164</v>
      </c>
      <c r="I7" s="80">
        <v>207</v>
      </c>
      <c r="J7" s="80">
        <v>233</v>
      </c>
      <c r="K7" s="80">
        <v>165</v>
      </c>
      <c r="L7" s="80">
        <v>165</v>
      </c>
      <c r="M7" s="225">
        <f t="shared" si="0"/>
        <v>1122</v>
      </c>
      <c r="N7" s="84"/>
      <c r="O7" s="84"/>
      <c r="P7" s="84"/>
      <c r="Q7" s="84"/>
    </row>
    <row r="8" spans="1:17" ht="33" customHeight="1" x14ac:dyDescent="0.25">
      <c r="B8" s="79">
        <v>7</v>
      </c>
      <c r="C8" s="79" t="s">
        <v>75</v>
      </c>
      <c r="D8" s="79" t="s">
        <v>221</v>
      </c>
      <c r="E8" s="79" t="s">
        <v>222</v>
      </c>
      <c r="F8" s="79"/>
      <c r="G8" s="80">
        <v>189</v>
      </c>
      <c r="H8" s="80">
        <v>213</v>
      </c>
      <c r="I8" s="80">
        <v>141</v>
      </c>
      <c r="J8" s="80">
        <v>225</v>
      </c>
      <c r="K8" s="80">
        <v>197</v>
      </c>
      <c r="L8" s="80">
        <v>156</v>
      </c>
      <c r="M8" s="225">
        <f t="shared" si="0"/>
        <v>1121</v>
      </c>
      <c r="N8" s="84"/>
      <c r="O8" s="84"/>
      <c r="P8" s="84"/>
      <c r="Q8" s="84"/>
    </row>
    <row r="9" spans="1:17" ht="33" customHeight="1" x14ac:dyDescent="0.25">
      <c r="B9" s="79">
        <v>8</v>
      </c>
      <c r="C9" s="79" t="s">
        <v>99</v>
      </c>
      <c r="D9" s="79" t="s">
        <v>409</v>
      </c>
      <c r="E9" s="79" t="s">
        <v>332</v>
      </c>
      <c r="F9" s="79"/>
      <c r="G9" s="80">
        <v>181</v>
      </c>
      <c r="H9" s="80">
        <v>191</v>
      </c>
      <c r="I9" s="80">
        <v>167</v>
      </c>
      <c r="J9" s="80">
        <v>177</v>
      </c>
      <c r="K9" s="80">
        <v>204</v>
      </c>
      <c r="L9" s="80">
        <v>192</v>
      </c>
      <c r="M9" s="225">
        <f t="shared" si="0"/>
        <v>1112</v>
      </c>
      <c r="N9" s="84"/>
      <c r="O9" s="84"/>
      <c r="P9" s="84"/>
      <c r="Q9" s="84"/>
    </row>
    <row r="10" spans="1:17" ht="33" customHeight="1" x14ac:dyDescent="0.25">
      <c r="B10" s="79">
        <v>9</v>
      </c>
      <c r="C10" s="79" t="s">
        <v>98</v>
      </c>
      <c r="D10" s="79" t="s">
        <v>382</v>
      </c>
      <c r="E10" s="79" t="s">
        <v>381</v>
      </c>
      <c r="F10" s="79"/>
      <c r="G10" s="80">
        <v>153</v>
      </c>
      <c r="H10" s="80">
        <v>195</v>
      </c>
      <c r="I10" s="80">
        <v>172</v>
      </c>
      <c r="J10" s="80">
        <v>226</v>
      </c>
      <c r="K10" s="80">
        <v>174</v>
      </c>
      <c r="L10" s="80">
        <v>188</v>
      </c>
      <c r="M10" s="225">
        <f t="shared" si="0"/>
        <v>1108</v>
      </c>
      <c r="N10" s="84"/>
      <c r="O10" s="84"/>
      <c r="P10" s="84"/>
      <c r="Q10" s="84"/>
    </row>
    <row r="11" spans="1:17" ht="33" customHeight="1" x14ac:dyDescent="0.25">
      <c r="B11" s="79">
        <v>10</v>
      </c>
      <c r="C11" s="79" t="s">
        <v>98</v>
      </c>
      <c r="D11" s="79" t="s">
        <v>383</v>
      </c>
      <c r="E11" s="79" t="s">
        <v>242</v>
      </c>
      <c r="F11" s="79"/>
      <c r="G11" s="80">
        <v>219</v>
      </c>
      <c r="H11" s="80">
        <v>177</v>
      </c>
      <c r="I11" s="80">
        <v>191</v>
      </c>
      <c r="J11" s="80">
        <v>153</v>
      </c>
      <c r="K11" s="80">
        <v>195</v>
      </c>
      <c r="L11" s="80">
        <v>169</v>
      </c>
      <c r="M11" s="225">
        <f t="shared" si="0"/>
        <v>1104</v>
      </c>
      <c r="N11" s="84"/>
      <c r="O11" s="84"/>
      <c r="P11" s="84"/>
      <c r="Q11" s="84"/>
    </row>
    <row r="12" spans="1:17" ht="33" customHeight="1" x14ac:dyDescent="0.25">
      <c r="B12" s="79">
        <v>11</v>
      </c>
      <c r="C12" s="79" t="s">
        <v>108</v>
      </c>
      <c r="D12" s="79" t="s">
        <v>384</v>
      </c>
      <c r="E12" s="79" t="s">
        <v>385</v>
      </c>
      <c r="F12" s="79"/>
      <c r="G12" s="80">
        <v>158</v>
      </c>
      <c r="H12" s="80">
        <v>183</v>
      </c>
      <c r="I12" s="80">
        <v>170</v>
      </c>
      <c r="J12" s="80">
        <v>170</v>
      </c>
      <c r="K12" s="80">
        <v>213</v>
      </c>
      <c r="L12" s="80">
        <v>209</v>
      </c>
      <c r="M12" s="225">
        <f t="shared" si="0"/>
        <v>1103</v>
      </c>
      <c r="N12" s="84"/>
      <c r="O12" s="84"/>
      <c r="P12" s="84"/>
      <c r="Q12" s="84"/>
    </row>
    <row r="13" spans="1:17" ht="33" customHeight="1" x14ac:dyDescent="0.25">
      <c r="B13" s="79">
        <v>12</v>
      </c>
      <c r="C13" s="79" t="s">
        <v>97</v>
      </c>
      <c r="D13" s="79" t="s">
        <v>410</v>
      </c>
      <c r="E13" s="79" t="s">
        <v>411</v>
      </c>
      <c r="F13" s="79"/>
      <c r="G13" s="80">
        <v>181</v>
      </c>
      <c r="H13" s="80">
        <v>195</v>
      </c>
      <c r="I13" s="80">
        <v>149</v>
      </c>
      <c r="J13" s="80">
        <v>190</v>
      </c>
      <c r="K13" s="80">
        <v>192</v>
      </c>
      <c r="L13" s="80">
        <v>179</v>
      </c>
      <c r="M13" s="225">
        <f t="shared" si="0"/>
        <v>1086</v>
      </c>
      <c r="N13" s="84"/>
      <c r="O13" s="84"/>
      <c r="P13" s="84"/>
      <c r="Q13" s="84"/>
    </row>
    <row r="14" spans="1:17" ht="33" customHeight="1" x14ac:dyDescent="0.25">
      <c r="B14" s="79">
        <v>13</v>
      </c>
      <c r="C14" s="79" t="s">
        <v>99</v>
      </c>
      <c r="D14" s="79" t="s">
        <v>412</v>
      </c>
      <c r="E14" s="79" t="s">
        <v>413</v>
      </c>
      <c r="F14" s="79"/>
      <c r="G14" s="80">
        <v>202</v>
      </c>
      <c r="H14" s="80">
        <v>147</v>
      </c>
      <c r="I14" s="80">
        <v>152</v>
      </c>
      <c r="J14" s="80">
        <v>189</v>
      </c>
      <c r="K14" s="80">
        <v>203</v>
      </c>
      <c r="L14" s="80">
        <v>160</v>
      </c>
      <c r="M14" s="225">
        <f t="shared" si="0"/>
        <v>1053</v>
      </c>
      <c r="N14" s="84"/>
      <c r="O14" s="84"/>
      <c r="P14" s="84"/>
      <c r="Q14" s="84"/>
    </row>
    <row r="15" spans="1:17" ht="33" customHeight="1" x14ac:dyDescent="0.25">
      <c r="B15" s="79">
        <v>14</v>
      </c>
      <c r="C15" s="79" t="s">
        <v>169</v>
      </c>
      <c r="D15" s="79" t="s">
        <v>414</v>
      </c>
      <c r="E15" s="79" t="s">
        <v>415</v>
      </c>
      <c r="F15" s="79"/>
      <c r="G15" s="80">
        <v>167</v>
      </c>
      <c r="H15" s="80">
        <v>161</v>
      </c>
      <c r="I15" s="80">
        <v>167</v>
      </c>
      <c r="J15" s="80">
        <v>200</v>
      </c>
      <c r="K15" s="80">
        <v>162</v>
      </c>
      <c r="L15" s="80">
        <v>190</v>
      </c>
      <c r="M15" s="225">
        <f t="shared" si="0"/>
        <v>1047</v>
      </c>
      <c r="N15" s="84"/>
      <c r="O15" s="84"/>
      <c r="P15" s="84"/>
      <c r="Q15" s="84"/>
    </row>
    <row r="16" spans="1:17" ht="33" customHeight="1" x14ac:dyDescent="0.25">
      <c r="B16" s="79">
        <v>15</v>
      </c>
      <c r="C16" s="79" t="s">
        <v>22</v>
      </c>
      <c r="D16" s="79" t="s">
        <v>177</v>
      </c>
      <c r="E16" s="79" t="s">
        <v>176</v>
      </c>
      <c r="F16" s="79"/>
      <c r="G16" s="80">
        <v>157</v>
      </c>
      <c r="H16" s="80">
        <v>206</v>
      </c>
      <c r="I16" s="80">
        <v>143</v>
      </c>
      <c r="J16" s="80">
        <v>203</v>
      </c>
      <c r="K16" s="80">
        <v>141</v>
      </c>
      <c r="L16" s="80">
        <v>188</v>
      </c>
      <c r="M16" s="225">
        <f t="shared" si="0"/>
        <v>1038</v>
      </c>
      <c r="N16" s="84"/>
      <c r="O16" s="84"/>
      <c r="P16" s="84"/>
      <c r="Q16" s="84"/>
    </row>
    <row r="17" spans="2:17" ht="33" customHeight="1" x14ac:dyDescent="0.25">
      <c r="B17" s="79">
        <v>16</v>
      </c>
      <c r="C17" s="79" t="s">
        <v>28</v>
      </c>
      <c r="D17" s="79" t="s">
        <v>187</v>
      </c>
      <c r="E17" s="79" t="s">
        <v>191</v>
      </c>
      <c r="F17" s="79"/>
      <c r="G17" s="80">
        <v>189</v>
      </c>
      <c r="H17" s="80">
        <v>198</v>
      </c>
      <c r="I17" s="80">
        <v>152</v>
      </c>
      <c r="J17" s="80">
        <v>189</v>
      </c>
      <c r="K17" s="80">
        <v>152</v>
      </c>
      <c r="L17" s="80">
        <v>156</v>
      </c>
      <c r="M17" s="225">
        <f t="shared" si="0"/>
        <v>1036</v>
      </c>
      <c r="N17" s="84"/>
      <c r="O17" s="84"/>
      <c r="P17" s="84"/>
      <c r="Q17" s="84"/>
    </row>
    <row r="18" spans="2:17" ht="33" customHeight="1" x14ac:dyDescent="0.25">
      <c r="B18" s="79">
        <v>17</v>
      </c>
      <c r="C18" s="79" t="s">
        <v>23</v>
      </c>
      <c r="D18" s="79" t="s">
        <v>417</v>
      </c>
      <c r="E18" s="79" t="s">
        <v>416</v>
      </c>
      <c r="F18" s="79"/>
      <c r="G18" s="80">
        <v>129</v>
      </c>
      <c r="H18" s="80">
        <v>210</v>
      </c>
      <c r="I18" s="80">
        <v>198</v>
      </c>
      <c r="J18" s="80">
        <v>173</v>
      </c>
      <c r="K18" s="80">
        <v>166</v>
      </c>
      <c r="L18" s="80">
        <v>156</v>
      </c>
      <c r="M18" s="225">
        <f t="shared" si="0"/>
        <v>1032</v>
      </c>
      <c r="N18" s="84"/>
      <c r="O18" s="84"/>
      <c r="P18" s="84"/>
      <c r="Q18" s="84"/>
    </row>
    <row r="19" spans="2:17" ht="33" customHeight="1" x14ac:dyDescent="0.25">
      <c r="B19" s="79">
        <v>18</v>
      </c>
      <c r="C19" s="79" t="s">
        <v>99</v>
      </c>
      <c r="D19" s="79" t="s">
        <v>418</v>
      </c>
      <c r="E19" s="79" t="s">
        <v>419</v>
      </c>
      <c r="F19" s="79"/>
      <c r="G19" s="80">
        <v>185</v>
      </c>
      <c r="H19" s="80">
        <v>183</v>
      </c>
      <c r="I19" s="80">
        <v>122</v>
      </c>
      <c r="J19" s="80">
        <v>169</v>
      </c>
      <c r="K19" s="80">
        <v>156</v>
      </c>
      <c r="L19" s="80">
        <v>217</v>
      </c>
      <c r="M19" s="225">
        <f t="shared" si="0"/>
        <v>1032</v>
      </c>
      <c r="N19" s="84"/>
      <c r="O19" s="84"/>
      <c r="P19" s="84"/>
      <c r="Q19" s="84"/>
    </row>
    <row r="20" spans="2:17" ht="33" customHeight="1" x14ac:dyDescent="0.25">
      <c r="B20" s="79">
        <v>19</v>
      </c>
      <c r="C20" s="79" t="s">
        <v>27</v>
      </c>
      <c r="D20" s="79" t="s">
        <v>386</v>
      </c>
      <c r="E20" s="79" t="s">
        <v>461</v>
      </c>
      <c r="F20" s="79"/>
      <c r="G20" s="80">
        <v>162</v>
      </c>
      <c r="H20" s="80">
        <v>155</v>
      </c>
      <c r="I20" s="80">
        <v>138</v>
      </c>
      <c r="J20" s="80">
        <v>219</v>
      </c>
      <c r="K20" s="80">
        <v>163</v>
      </c>
      <c r="L20" s="80">
        <v>194</v>
      </c>
      <c r="M20" s="225">
        <f t="shared" si="0"/>
        <v>1031</v>
      </c>
      <c r="N20" s="84"/>
      <c r="O20" s="84"/>
      <c r="P20" s="84"/>
      <c r="Q20" s="84"/>
    </row>
    <row r="21" spans="2:17" ht="33" customHeight="1" x14ac:dyDescent="0.25">
      <c r="B21" s="79">
        <v>20</v>
      </c>
      <c r="C21" s="79" t="s">
        <v>218</v>
      </c>
      <c r="D21" s="79" t="s">
        <v>420</v>
      </c>
      <c r="E21" s="79" t="s">
        <v>421</v>
      </c>
      <c r="F21" s="79"/>
      <c r="G21" s="80">
        <v>204</v>
      </c>
      <c r="H21" s="80">
        <v>122</v>
      </c>
      <c r="I21" s="80">
        <v>188</v>
      </c>
      <c r="J21" s="80">
        <v>146</v>
      </c>
      <c r="K21" s="80">
        <v>173</v>
      </c>
      <c r="L21" s="80">
        <v>182</v>
      </c>
      <c r="M21" s="225">
        <f t="shared" si="0"/>
        <v>1015</v>
      </c>
      <c r="N21" s="84"/>
      <c r="O21" s="84"/>
      <c r="P21" s="84"/>
      <c r="Q21" s="84"/>
    </row>
    <row r="22" spans="2:17" ht="33" customHeight="1" x14ac:dyDescent="0.25">
      <c r="B22" s="79">
        <v>21</v>
      </c>
      <c r="C22" s="79" t="s">
        <v>22</v>
      </c>
      <c r="D22" s="79" t="s">
        <v>174</v>
      </c>
      <c r="E22" s="79" t="s">
        <v>175</v>
      </c>
      <c r="F22" s="79"/>
      <c r="G22" s="80">
        <v>156</v>
      </c>
      <c r="H22" s="80">
        <v>186</v>
      </c>
      <c r="I22" s="80">
        <v>186</v>
      </c>
      <c r="J22" s="80">
        <v>169</v>
      </c>
      <c r="K22" s="80">
        <v>161</v>
      </c>
      <c r="L22" s="80">
        <v>156</v>
      </c>
      <c r="M22" s="225">
        <f t="shared" si="0"/>
        <v>1014</v>
      </c>
      <c r="N22" s="84"/>
      <c r="O22" s="84"/>
      <c r="P22" s="84"/>
      <c r="Q22" s="84"/>
    </row>
    <row r="23" spans="2:17" ht="33" customHeight="1" x14ac:dyDescent="0.25">
      <c r="B23" s="79">
        <v>22</v>
      </c>
      <c r="C23" s="79" t="s">
        <v>108</v>
      </c>
      <c r="D23" s="79" t="s">
        <v>389</v>
      </c>
      <c r="E23" s="79" t="s">
        <v>388</v>
      </c>
      <c r="F23" s="79"/>
      <c r="G23" s="80">
        <v>148</v>
      </c>
      <c r="H23" s="80">
        <v>175</v>
      </c>
      <c r="I23" s="80">
        <v>157</v>
      </c>
      <c r="J23" s="80">
        <v>184</v>
      </c>
      <c r="K23" s="80">
        <v>178</v>
      </c>
      <c r="L23" s="80">
        <v>170</v>
      </c>
      <c r="M23" s="225">
        <f t="shared" si="0"/>
        <v>1012</v>
      </c>
      <c r="N23" s="84"/>
      <c r="O23" s="84"/>
      <c r="P23" s="84"/>
      <c r="Q23" s="84"/>
    </row>
    <row r="24" spans="2:17" ht="33" customHeight="1" x14ac:dyDescent="0.25">
      <c r="B24" s="79">
        <v>23</v>
      </c>
      <c r="C24" s="79" t="s">
        <v>23</v>
      </c>
      <c r="D24" s="79" t="s">
        <v>149</v>
      </c>
      <c r="E24" s="79" t="s">
        <v>148</v>
      </c>
      <c r="F24" s="79"/>
      <c r="G24" s="80">
        <v>128</v>
      </c>
      <c r="H24" s="80">
        <v>160</v>
      </c>
      <c r="I24" s="80">
        <v>195</v>
      </c>
      <c r="J24" s="80">
        <v>155</v>
      </c>
      <c r="K24" s="80">
        <v>224</v>
      </c>
      <c r="L24" s="80">
        <v>150</v>
      </c>
      <c r="M24" s="225">
        <f t="shared" si="0"/>
        <v>1012</v>
      </c>
      <c r="N24" s="84"/>
      <c r="O24" s="84"/>
      <c r="P24" s="84"/>
      <c r="Q24" s="84"/>
    </row>
    <row r="25" spans="2:17" ht="33" customHeight="1" x14ac:dyDescent="0.25">
      <c r="B25" s="79">
        <v>24</v>
      </c>
      <c r="C25" s="79" t="s">
        <v>98</v>
      </c>
      <c r="D25" s="79" t="s">
        <v>390</v>
      </c>
      <c r="E25" s="79" t="s">
        <v>317</v>
      </c>
      <c r="F25" s="79"/>
      <c r="G25" s="80">
        <v>168</v>
      </c>
      <c r="H25" s="80">
        <v>179</v>
      </c>
      <c r="I25" s="80">
        <v>193</v>
      </c>
      <c r="J25" s="80">
        <v>136</v>
      </c>
      <c r="K25" s="80">
        <v>160</v>
      </c>
      <c r="L25" s="80">
        <v>172</v>
      </c>
      <c r="M25" s="225">
        <f t="shared" si="0"/>
        <v>1008</v>
      </c>
      <c r="N25" s="84"/>
      <c r="O25" s="84"/>
      <c r="P25" s="84"/>
      <c r="Q25" s="84"/>
    </row>
    <row r="26" spans="2:17" ht="33" customHeight="1" x14ac:dyDescent="0.25">
      <c r="B26" s="79">
        <v>25</v>
      </c>
      <c r="C26" s="79" t="s">
        <v>26</v>
      </c>
      <c r="D26" s="79" t="s">
        <v>391</v>
      </c>
      <c r="E26" s="79" t="s">
        <v>392</v>
      </c>
      <c r="F26" s="79"/>
      <c r="G26" s="80">
        <v>158</v>
      </c>
      <c r="H26" s="80">
        <v>162</v>
      </c>
      <c r="I26" s="80">
        <v>176</v>
      </c>
      <c r="J26" s="80">
        <v>167</v>
      </c>
      <c r="K26" s="80">
        <v>168</v>
      </c>
      <c r="L26" s="80">
        <v>174</v>
      </c>
      <c r="M26" s="225">
        <f t="shared" si="0"/>
        <v>1005</v>
      </c>
      <c r="N26" s="84"/>
      <c r="O26" s="84"/>
      <c r="P26" s="84"/>
      <c r="Q26" s="84"/>
    </row>
    <row r="27" spans="2:17" ht="33" customHeight="1" x14ac:dyDescent="0.25">
      <c r="B27" s="79">
        <v>26</v>
      </c>
      <c r="C27" s="79" t="s">
        <v>26</v>
      </c>
      <c r="D27" s="79" t="s">
        <v>393</v>
      </c>
      <c r="E27" s="79" t="s">
        <v>394</v>
      </c>
      <c r="F27" s="79"/>
      <c r="G27" s="80">
        <v>174</v>
      </c>
      <c r="H27" s="80">
        <v>151</v>
      </c>
      <c r="I27" s="80">
        <v>150</v>
      </c>
      <c r="J27" s="80">
        <v>153</v>
      </c>
      <c r="K27" s="80">
        <v>144</v>
      </c>
      <c r="L27" s="80">
        <v>224</v>
      </c>
      <c r="M27" s="225">
        <f t="shared" si="0"/>
        <v>996</v>
      </c>
      <c r="N27" s="84"/>
      <c r="O27" s="84"/>
      <c r="P27" s="84"/>
      <c r="Q27" s="84"/>
    </row>
    <row r="28" spans="2:17" ht="33" customHeight="1" x14ac:dyDescent="0.25">
      <c r="B28" s="79">
        <v>27</v>
      </c>
      <c r="C28" s="79" t="s">
        <v>170</v>
      </c>
      <c r="D28" s="79" t="s">
        <v>195</v>
      </c>
      <c r="E28" s="79" t="s">
        <v>196</v>
      </c>
      <c r="F28" s="79"/>
      <c r="G28" s="80">
        <v>173</v>
      </c>
      <c r="H28" s="80">
        <v>196</v>
      </c>
      <c r="I28" s="80">
        <v>186</v>
      </c>
      <c r="J28" s="80">
        <v>143</v>
      </c>
      <c r="K28" s="80">
        <v>143</v>
      </c>
      <c r="L28" s="80">
        <v>149</v>
      </c>
      <c r="M28" s="225">
        <f t="shared" si="0"/>
        <v>990</v>
      </c>
      <c r="N28" s="84"/>
      <c r="O28" s="84"/>
      <c r="P28" s="84"/>
      <c r="Q28" s="84"/>
    </row>
    <row r="29" spans="2:17" ht="33" customHeight="1" x14ac:dyDescent="0.25">
      <c r="B29" s="79">
        <v>28</v>
      </c>
      <c r="C29" s="79" t="s">
        <v>97</v>
      </c>
      <c r="D29" s="79" t="s">
        <v>422</v>
      </c>
      <c r="E29" s="79" t="s">
        <v>423</v>
      </c>
      <c r="F29" s="79"/>
      <c r="G29" s="80">
        <v>201</v>
      </c>
      <c r="H29" s="80">
        <v>148</v>
      </c>
      <c r="I29" s="80">
        <v>136</v>
      </c>
      <c r="J29" s="80">
        <v>198</v>
      </c>
      <c r="K29" s="80">
        <v>166</v>
      </c>
      <c r="L29" s="80">
        <v>138</v>
      </c>
      <c r="M29" s="225">
        <f t="shared" si="0"/>
        <v>987</v>
      </c>
      <c r="N29" s="84"/>
      <c r="O29" s="84"/>
      <c r="P29" s="84"/>
      <c r="Q29" s="84"/>
    </row>
    <row r="30" spans="2:17" ht="33" customHeight="1" x14ac:dyDescent="0.25">
      <c r="B30" s="79">
        <v>29</v>
      </c>
      <c r="C30" s="79" t="s">
        <v>198</v>
      </c>
      <c r="D30" s="79" t="s">
        <v>208</v>
      </c>
      <c r="E30" s="79" t="s">
        <v>206</v>
      </c>
      <c r="F30" s="79"/>
      <c r="G30" s="80">
        <v>164</v>
      </c>
      <c r="H30" s="80">
        <v>158</v>
      </c>
      <c r="I30" s="80">
        <v>143</v>
      </c>
      <c r="J30" s="80">
        <v>152</v>
      </c>
      <c r="K30" s="80">
        <v>167</v>
      </c>
      <c r="L30" s="80">
        <v>197</v>
      </c>
      <c r="M30" s="225">
        <f t="shared" si="0"/>
        <v>981</v>
      </c>
      <c r="N30" s="84"/>
      <c r="O30" s="84"/>
      <c r="P30" s="84"/>
      <c r="Q30" s="84"/>
    </row>
    <row r="31" spans="2:17" ht="33" customHeight="1" x14ac:dyDescent="0.25">
      <c r="B31" s="79">
        <v>30</v>
      </c>
      <c r="C31" s="79" t="s">
        <v>223</v>
      </c>
      <c r="D31" s="79" t="s">
        <v>424</v>
      </c>
      <c r="E31" s="79" t="s">
        <v>425</v>
      </c>
      <c r="F31" s="79"/>
      <c r="G31" s="80">
        <v>155</v>
      </c>
      <c r="H31" s="80">
        <v>163</v>
      </c>
      <c r="I31" s="80">
        <v>156</v>
      </c>
      <c r="J31" s="80">
        <v>169</v>
      </c>
      <c r="K31" s="80">
        <v>175</v>
      </c>
      <c r="L31" s="80">
        <v>159</v>
      </c>
      <c r="M31" s="225">
        <f t="shared" si="0"/>
        <v>977</v>
      </c>
      <c r="N31" s="84"/>
      <c r="O31" s="84"/>
      <c r="P31" s="84"/>
      <c r="Q31" s="84"/>
    </row>
    <row r="32" spans="2:17" ht="33" customHeight="1" x14ac:dyDescent="0.25">
      <c r="B32" s="79">
        <v>31</v>
      </c>
      <c r="C32" s="79" t="s">
        <v>217</v>
      </c>
      <c r="D32" s="79" t="s">
        <v>426</v>
      </c>
      <c r="E32" s="79" t="s">
        <v>427</v>
      </c>
      <c r="F32" s="79"/>
      <c r="G32" s="80">
        <v>169</v>
      </c>
      <c r="H32" s="80">
        <v>134</v>
      </c>
      <c r="I32" s="80">
        <v>178</v>
      </c>
      <c r="J32" s="80">
        <v>152</v>
      </c>
      <c r="K32" s="80">
        <v>176</v>
      </c>
      <c r="L32" s="80">
        <v>167</v>
      </c>
      <c r="M32" s="225">
        <f t="shared" si="0"/>
        <v>976</v>
      </c>
      <c r="N32" s="84"/>
      <c r="O32" s="84"/>
      <c r="P32" s="84"/>
      <c r="Q32" s="84"/>
    </row>
    <row r="33" spans="2:17" ht="33" customHeight="1" x14ac:dyDescent="0.25">
      <c r="B33" s="79">
        <v>32</v>
      </c>
      <c r="C33" s="79" t="s">
        <v>215</v>
      </c>
      <c r="D33" s="79" t="s">
        <v>230</v>
      </c>
      <c r="E33" s="79" t="s">
        <v>231</v>
      </c>
      <c r="F33" s="79"/>
      <c r="G33" s="80">
        <v>189</v>
      </c>
      <c r="H33" s="80">
        <v>170</v>
      </c>
      <c r="I33" s="80">
        <v>159</v>
      </c>
      <c r="J33" s="80">
        <v>160</v>
      </c>
      <c r="K33" s="80">
        <v>160</v>
      </c>
      <c r="L33" s="80">
        <v>126</v>
      </c>
      <c r="M33" s="225">
        <f t="shared" si="0"/>
        <v>964</v>
      </c>
      <c r="N33" s="84"/>
      <c r="O33" s="84"/>
      <c r="P33" s="84"/>
      <c r="Q33" s="84"/>
    </row>
    <row r="34" spans="2:17" ht="33" customHeight="1" x14ac:dyDescent="0.25">
      <c r="B34" s="79">
        <v>33</v>
      </c>
      <c r="C34" s="79" t="s">
        <v>214</v>
      </c>
      <c r="D34" s="79" t="s">
        <v>428</v>
      </c>
      <c r="E34" s="79" t="s">
        <v>429</v>
      </c>
      <c r="F34" s="79"/>
      <c r="G34" s="80">
        <v>159</v>
      </c>
      <c r="H34" s="80">
        <v>198</v>
      </c>
      <c r="I34" s="80">
        <v>136</v>
      </c>
      <c r="J34" s="80">
        <v>141</v>
      </c>
      <c r="K34" s="80">
        <v>144</v>
      </c>
      <c r="L34" s="80">
        <v>182</v>
      </c>
      <c r="M34" s="225">
        <f t="shared" ref="M34:M62" si="1">SUM(G34:L34)</f>
        <v>960</v>
      </c>
      <c r="N34" s="84"/>
      <c r="O34" s="84"/>
      <c r="P34" s="84"/>
      <c r="Q34" s="84"/>
    </row>
    <row r="35" spans="2:17" ht="33" customHeight="1" x14ac:dyDescent="0.25">
      <c r="B35" s="79">
        <v>34</v>
      </c>
      <c r="C35" s="79" t="s">
        <v>212</v>
      </c>
      <c r="D35" s="79" t="s">
        <v>395</v>
      </c>
      <c r="E35" s="79" t="s">
        <v>396</v>
      </c>
      <c r="F35" s="79"/>
      <c r="G35" s="80">
        <v>170</v>
      </c>
      <c r="H35" s="80">
        <v>232</v>
      </c>
      <c r="I35" s="80">
        <v>131</v>
      </c>
      <c r="J35" s="80">
        <v>168</v>
      </c>
      <c r="K35" s="80">
        <v>133</v>
      </c>
      <c r="L35" s="80">
        <v>126</v>
      </c>
      <c r="M35" s="225">
        <f t="shared" si="1"/>
        <v>960</v>
      </c>
      <c r="N35" s="84"/>
      <c r="O35" s="84"/>
      <c r="P35" s="84"/>
      <c r="Q35" s="84"/>
    </row>
    <row r="36" spans="2:17" ht="33" customHeight="1" x14ac:dyDescent="0.25">
      <c r="B36" s="79">
        <v>35</v>
      </c>
      <c r="C36" s="79" t="s">
        <v>24</v>
      </c>
      <c r="D36" s="79" t="s">
        <v>430</v>
      </c>
      <c r="E36" s="79" t="s">
        <v>431</v>
      </c>
      <c r="F36" s="79"/>
      <c r="G36" s="80">
        <v>142</v>
      </c>
      <c r="H36" s="80">
        <v>137</v>
      </c>
      <c r="I36" s="80">
        <v>161</v>
      </c>
      <c r="J36" s="80">
        <v>180</v>
      </c>
      <c r="K36" s="80">
        <v>186</v>
      </c>
      <c r="L36" s="80">
        <v>148</v>
      </c>
      <c r="M36" s="225">
        <f t="shared" si="1"/>
        <v>954</v>
      </c>
      <c r="N36" s="84"/>
      <c r="O36" s="84"/>
      <c r="P36" s="84"/>
      <c r="Q36" s="84"/>
    </row>
    <row r="37" spans="2:17" ht="33" customHeight="1" x14ac:dyDescent="0.25">
      <c r="B37" s="79">
        <v>36</v>
      </c>
      <c r="C37" s="79" t="s">
        <v>214</v>
      </c>
      <c r="D37" s="79" t="s">
        <v>432</v>
      </c>
      <c r="E37" s="79" t="s">
        <v>433</v>
      </c>
      <c r="F37" s="79"/>
      <c r="G37" s="80">
        <v>140</v>
      </c>
      <c r="H37" s="80">
        <v>163</v>
      </c>
      <c r="I37" s="80">
        <v>155</v>
      </c>
      <c r="J37" s="80">
        <v>183</v>
      </c>
      <c r="K37" s="80">
        <v>133</v>
      </c>
      <c r="L37" s="80">
        <v>166</v>
      </c>
      <c r="M37" s="225">
        <f t="shared" si="1"/>
        <v>940</v>
      </c>
      <c r="N37" s="84"/>
      <c r="O37" s="84"/>
      <c r="P37" s="84"/>
      <c r="Q37" s="84"/>
    </row>
    <row r="38" spans="2:17" ht="33" customHeight="1" x14ac:dyDescent="0.25">
      <c r="B38" s="79">
        <v>37</v>
      </c>
      <c r="C38" s="79" t="s">
        <v>23</v>
      </c>
      <c r="D38" s="79" t="s">
        <v>124</v>
      </c>
      <c r="E38" s="79" t="s">
        <v>123</v>
      </c>
      <c r="F38" s="79"/>
      <c r="G38" s="80">
        <v>161</v>
      </c>
      <c r="H38" s="80">
        <v>148</v>
      </c>
      <c r="I38" s="80">
        <v>148</v>
      </c>
      <c r="J38" s="80">
        <v>191</v>
      </c>
      <c r="K38" s="80">
        <v>155</v>
      </c>
      <c r="L38" s="80">
        <v>136</v>
      </c>
      <c r="M38" s="225">
        <f t="shared" si="1"/>
        <v>939</v>
      </c>
      <c r="N38" s="84"/>
      <c r="O38" s="84"/>
      <c r="P38" s="84"/>
      <c r="Q38" s="84"/>
    </row>
    <row r="39" spans="2:17" ht="33" customHeight="1" x14ac:dyDescent="0.25">
      <c r="B39" s="79">
        <v>38</v>
      </c>
      <c r="C39" s="79" t="s">
        <v>97</v>
      </c>
      <c r="D39" s="79" t="s">
        <v>434</v>
      </c>
      <c r="E39" s="79" t="s">
        <v>435</v>
      </c>
      <c r="F39" s="79"/>
      <c r="G39" s="80">
        <v>144</v>
      </c>
      <c r="H39" s="80">
        <v>178</v>
      </c>
      <c r="I39" s="80">
        <v>162</v>
      </c>
      <c r="J39" s="80">
        <v>164</v>
      </c>
      <c r="K39" s="80">
        <v>149</v>
      </c>
      <c r="L39" s="80">
        <v>137</v>
      </c>
      <c r="M39" s="225">
        <f t="shared" si="1"/>
        <v>934</v>
      </c>
      <c r="N39" s="84"/>
      <c r="O39" s="84"/>
      <c r="P39" s="84"/>
      <c r="Q39" s="84"/>
    </row>
    <row r="40" spans="2:17" ht="33" customHeight="1" x14ac:dyDescent="0.25">
      <c r="B40" s="79">
        <v>39</v>
      </c>
      <c r="C40" s="79" t="s">
        <v>170</v>
      </c>
      <c r="D40" s="79" t="s">
        <v>194</v>
      </c>
      <c r="E40" s="79" t="s">
        <v>197</v>
      </c>
      <c r="F40" s="79"/>
      <c r="G40" s="80">
        <v>167</v>
      </c>
      <c r="H40" s="80">
        <v>124</v>
      </c>
      <c r="I40" s="80">
        <v>158</v>
      </c>
      <c r="J40" s="80">
        <v>118</v>
      </c>
      <c r="K40" s="80">
        <v>179</v>
      </c>
      <c r="L40" s="80">
        <v>187</v>
      </c>
      <c r="M40" s="225">
        <f t="shared" si="1"/>
        <v>933</v>
      </c>
      <c r="N40" s="84"/>
      <c r="O40" s="84"/>
      <c r="P40" s="84"/>
      <c r="Q40" s="84"/>
    </row>
    <row r="41" spans="2:17" ht="33" customHeight="1" x14ac:dyDescent="0.25">
      <c r="B41" s="79">
        <v>40</v>
      </c>
      <c r="C41" s="79" t="s">
        <v>108</v>
      </c>
      <c r="D41" s="79" t="s">
        <v>397</v>
      </c>
      <c r="E41" s="79" t="s">
        <v>398</v>
      </c>
      <c r="F41" s="79"/>
      <c r="G41" s="80">
        <v>161</v>
      </c>
      <c r="H41" s="80">
        <v>167</v>
      </c>
      <c r="I41" s="80">
        <v>156</v>
      </c>
      <c r="J41" s="80">
        <v>159</v>
      </c>
      <c r="K41" s="80">
        <v>133</v>
      </c>
      <c r="L41" s="80">
        <v>152</v>
      </c>
      <c r="M41" s="225">
        <f t="shared" si="1"/>
        <v>928</v>
      </c>
      <c r="N41" s="84"/>
      <c r="O41" s="84"/>
      <c r="P41" s="84"/>
      <c r="Q41" s="84"/>
    </row>
    <row r="42" spans="2:17" ht="33" customHeight="1" x14ac:dyDescent="0.25">
      <c r="B42" s="79">
        <v>41</v>
      </c>
      <c r="C42" s="79" t="s">
        <v>108</v>
      </c>
      <c r="D42" s="79" t="s">
        <v>399</v>
      </c>
      <c r="E42" s="79" t="s">
        <v>400</v>
      </c>
      <c r="F42" s="79"/>
      <c r="G42" s="80">
        <v>125</v>
      </c>
      <c r="H42" s="80">
        <v>155</v>
      </c>
      <c r="I42" s="80">
        <v>150</v>
      </c>
      <c r="J42" s="80">
        <v>171</v>
      </c>
      <c r="K42" s="80">
        <v>172</v>
      </c>
      <c r="L42" s="80">
        <v>152</v>
      </c>
      <c r="M42" s="225">
        <f t="shared" si="1"/>
        <v>925</v>
      </c>
      <c r="N42" s="84"/>
      <c r="O42" s="84"/>
      <c r="P42" s="84"/>
      <c r="Q42" s="84"/>
    </row>
    <row r="43" spans="2:17" ht="33" customHeight="1" x14ac:dyDescent="0.25">
      <c r="B43" s="79">
        <v>42</v>
      </c>
      <c r="C43" s="79" t="s">
        <v>26</v>
      </c>
      <c r="D43" s="79" t="s">
        <v>401</v>
      </c>
      <c r="E43" s="79" t="s">
        <v>402</v>
      </c>
      <c r="F43" s="79"/>
      <c r="G43" s="80">
        <v>132</v>
      </c>
      <c r="H43" s="80">
        <v>152</v>
      </c>
      <c r="I43" s="80">
        <v>157</v>
      </c>
      <c r="J43" s="80">
        <v>172</v>
      </c>
      <c r="K43" s="80">
        <v>138</v>
      </c>
      <c r="L43" s="80">
        <v>170</v>
      </c>
      <c r="M43" s="225">
        <f t="shared" si="1"/>
        <v>921</v>
      </c>
      <c r="N43" s="84"/>
      <c r="O43" s="84"/>
      <c r="P43" s="84"/>
      <c r="Q43" s="84"/>
    </row>
    <row r="44" spans="2:17" ht="33" customHeight="1" x14ac:dyDescent="0.25">
      <c r="B44" s="79">
        <v>43</v>
      </c>
      <c r="C44" s="79" t="s">
        <v>24</v>
      </c>
      <c r="D44" s="79" t="s">
        <v>436</v>
      </c>
      <c r="E44" s="79" t="s">
        <v>437</v>
      </c>
      <c r="F44" s="79"/>
      <c r="G44" s="80">
        <v>169</v>
      </c>
      <c r="H44" s="80">
        <v>119</v>
      </c>
      <c r="I44" s="80">
        <v>169</v>
      </c>
      <c r="J44" s="80">
        <v>161</v>
      </c>
      <c r="K44" s="80">
        <v>159</v>
      </c>
      <c r="L44" s="80">
        <v>138</v>
      </c>
      <c r="M44" s="225">
        <f t="shared" si="1"/>
        <v>915</v>
      </c>
      <c r="N44" s="84"/>
      <c r="O44" s="84"/>
      <c r="P44" s="84"/>
      <c r="Q44" s="84"/>
    </row>
    <row r="45" spans="2:17" ht="33" customHeight="1" x14ac:dyDescent="0.25">
      <c r="B45" s="79">
        <v>44</v>
      </c>
      <c r="C45" s="79" t="s">
        <v>217</v>
      </c>
      <c r="D45" s="79" t="s">
        <v>438</v>
      </c>
      <c r="E45" s="79" t="s">
        <v>439</v>
      </c>
      <c r="F45" s="79"/>
      <c r="G45" s="80">
        <v>146</v>
      </c>
      <c r="H45" s="80">
        <v>153</v>
      </c>
      <c r="I45" s="80">
        <v>162</v>
      </c>
      <c r="J45" s="80">
        <v>143</v>
      </c>
      <c r="K45" s="80">
        <v>157</v>
      </c>
      <c r="L45" s="80">
        <v>149</v>
      </c>
      <c r="M45" s="225">
        <f t="shared" si="1"/>
        <v>910</v>
      </c>
      <c r="N45" s="84"/>
      <c r="O45" s="84"/>
      <c r="P45" s="84"/>
      <c r="Q45" s="84"/>
    </row>
    <row r="46" spans="2:17" ht="33" customHeight="1" x14ac:dyDescent="0.25">
      <c r="B46" s="79">
        <v>45</v>
      </c>
      <c r="C46" s="79" t="s">
        <v>28</v>
      </c>
      <c r="D46" s="79" t="s">
        <v>189</v>
      </c>
      <c r="E46" s="79" t="s">
        <v>193</v>
      </c>
      <c r="F46" s="79"/>
      <c r="G46" s="80">
        <v>150</v>
      </c>
      <c r="H46" s="80">
        <v>156</v>
      </c>
      <c r="I46" s="80">
        <v>138</v>
      </c>
      <c r="J46" s="80">
        <v>183</v>
      </c>
      <c r="K46" s="80">
        <v>151</v>
      </c>
      <c r="L46" s="80">
        <v>125</v>
      </c>
      <c r="M46" s="225">
        <f t="shared" si="1"/>
        <v>903</v>
      </c>
      <c r="N46" s="84"/>
      <c r="O46" s="84"/>
      <c r="P46" s="84"/>
      <c r="Q46" s="84"/>
    </row>
    <row r="47" spans="2:17" ht="33" customHeight="1" x14ac:dyDescent="0.25">
      <c r="B47" s="79">
        <v>46</v>
      </c>
      <c r="C47" s="79" t="s">
        <v>26</v>
      </c>
      <c r="D47" s="79" t="s">
        <v>403</v>
      </c>
      <c r="E47" s="79" t="s">
        <v>404</v>
      </c>
      <c r="F47" s="79"/>
      <c r="G47" s="80">
        <v>145</v>
      </c>
      <c r="H47" s="80">
        <v>128</v>
      </c>
      <c r="I47" s="80">
        <v>160</v>
      </c>
      <c r="J47" s="80">
        <v>168</v>
      </c>
      <c r="K47" s="80">
        <v>162</v>
      </c>
      <c r="L47" s="80">
        <v>134</v>
      </c>
      <c r="M47" s="225">
        <f t="shared" si="1"/>
        <v>897</v>
      </c>
      <c r="N47" s="84"/>
      <c r="O47" s="84"/>
      <c r="P47" s="84"/>
      <c r="Q47" s="84"/>
    </row>
    <row r="48" spans="2:17" ht="33" customHeight="1" x14ac:dyDescent="0.25">
      <c r="B48" s="79">
        <v>47</v>
      </c>
      <c r="C48" s="79" t="s">
        <v>97</v>
      </c>
      <c r="D48" s="79" t="s">
        <v>440</v>
      </c>
      <c r="E48" s="79" t="s">
        <v>441</v>
      </c>
      <c r="F48" s="79"/>
      <c r="G48" s="80">
        <v>132</v>
      </c>
      <c r="H48" s="80">
        <v>157</v>
      </c>
      <c r="I48" s="80">
        <v>173</v>
      </c>
      <c r="J48" s="80">
        <v>120</v>
      </c>
      <c r="K48" s="80">
        <v>153</v>
      </c>
      <c r="L48" s="80">
        <v>152</v>
      </c>
      <c r="M48" s="225">
        <f t="shared" si="1"/>
        <v>887</v>
      </c>
      <c r="N48" s="84"/>
      <c r="O48" s="84"/>
      <c r="P48" s="84"/>
      <c r="Q48" s="84"/>
    </row>
    <row r="49" spans="1:17" ht="33" customHeight="1" x14ac:dyDescent="0.25">
      <c r="B49" s="79">
        <v>48</v>
      </c>
      <c r="C49" s="79" t="s">
        <v>28</v>
      </c>
      <c r="D49" s="79" t="s">
        <v>190</v>
      </c>
      <c r="E49" s="79" t="s">
        <v>182</v>
      </c>
      <c r="F49" s="79"/>
      <c r="G49" s="80">
        <v>152</v>
      </c>
      <c r="H49" s="80">
        <v>166</v>
      </c>
      <c r="I49" s="80">
        <v>124</v>
      </c>
      <c r="J49" s="80">
        <v>145</v>
      </c>
      <c r="K49" s="80">
        <v>145</v>
      </c>
      <c r="L49" s="80">
        <v>150</v>
      </c>
      <c r="M49" s="225">
        <f t="shared" si="1"/>
        <v>882</v>
      </c>
      <c r="N49" s="84"/>
      <c r="O49" s="84"/>
      <c r="P49" s="84"/>
      <c r="Q49" s="84"/>
    </row>
    <row r="50" spans="1:17" ht="33" customHeight="1" x14ac:dyDescent="0.25">
      <c r="B50" s="79">
        <v>49</v>
      </c>
      <c r="C50" s="79" t="s">
        <v>214</v>
      </c>
      <c r="D50" s="79" t="s">
        <v>442</v>
      </c>
      <c r="E50" s="79" t="s">
        <v>443</v>
      </c>
      <c r="F50" s="79"/>
      <c r="G50" s="80">
        <v>145</v>
      </c>
      <c r="H50" s="80">
        <v>131</v>
      </c>
      <c r="I50" s="80">
        <v>142</v>
      </c>
      <c r="J50" s="80">
        <v>143</v>
      </c>
      <c r="K50" s="80">
        <v>168</v>
      </c>
      <c r="L50" s="80">
        <v>144</v>
      </c>
      <c r="M50" s="225">
        <f t="shared" si="1"/>
        <v>873</v>
      </c>
      <c r="N50" s="84"/>
      <c r="O50" s="84"/>
      <c r="P50" s="84"/>
      <c r="Q50" s="84"/>
    </row>
    <row r="51" spans="1:17" ht="33" customHeight="1" x14ac:dyDescent="0.25">
      <c r="B51" s="79">
        <v>50</v>
      </c>
      <c r="C51" s="79" t="s">
        <v>223</v>
      </c>
      <c r="D51" s="79" t="s">
        <v>444</v>
      </c>
      <c r="E51" s="79" t="s">
        <v>445</v>
      </c>
      <c r="F51" s="79"/>
      <c r="G51" s="80">
        <v>161</v>
      </c>
      <c r="H51" s="80">
        <v>118</v>
      </c>
      <c r="I51" s="80">
        <v>174</v>
      </c>
      <c r="J51" s="80">
        <v>164</v>
      </c>
      <c r="K51" s="80">
        <v>121</v>
      </c>
      <c r="L51" s="80">
        <v>131</v>
      </c>
      <c r="M51" s="225">
        <f t="shared" si="1"/>
        <v>869</v>
      </c>
      <c r="N51" s="84"/>
      <c r="O51" s="84"/>
      <c r="P51" s="84"/>
      <c r="Q51" s="84"/>
    </row>
    <row r="52" spans="1:17" ht="33" customHeight="1" x14ac:dyDescent="0.25">
      <c r="B52" s="79">
        <v>51</v>
      </c>
      <c r="C52" s="79" t="s">
        <v>198</v>
      </c>
      <c r="D52" s="79" t="s">
        <v>207</v>
      </c>
      <c r="E52" s="79" t="s">
        <v>200</v>
      </c>
      <c r="F52" s="79"/>
      <c r="G52" s="80">
        <v>153</v>
      </c>
      <c r="H52" s="80">
        <v>135</v>
      </c>
      <c r="I52" s="80">
        <v>135</v>
      </c>
      <c r="J52" s="80">
        <v>129</v>
      </c>
      <c r="K52" s="80">
        <v>158</v>
      </c>
      <c r="L52" s="80">
        <v>157</v>
      </c>
      <c r="M52" s="225">
        <f t="shared" si="1"/>
        <v>867</v>
      </c>
      <c r="N52" s="84"/>
      <c r="O52" s="84"/>
      <c r="P52" s="84"/>
      <c r="Q52" s="84"/>
    </row>
    <row r="53" spans="1:17" ht="33" customHeight="1" x14ac:dyDescent="0.25">
      <c r="B53" s="79">
        <v>52</v>
      </c>
      <c r="C53" s="79" t="s">
        <v>217</v>
      </c>
      <c r="D53" s="79" t="s">
        <v>446</v>
      </c>
      <c r="E53" s="79" t="s">
        <v>427</v>
      </c>
      <c r="F53" s="79"/>
      <c r="G53" s="80">
        <v>159</v>
      </c>
      <c r="H53" s="80">
        <v>117</v>
      </c>
      <c r="I53" s="80">
        <v>174</v>
      </c>
      <c r="J53" s="80">
        <v>111</v>
      </c>
      <c r="K53" s="80">
        <v>153</v>
      </c>
      <c r="L53" s="80">
        <v>150</v>
      </c>
      <c r="M53" s="225">
        <f t="shared" si="1"/>
        <v>864</v>
      </c>
      <c r="N53" s="84"/>
      <c r="O53" s="84"/>
      <c r="P53" s="84"/>
      <c r="Q53" s="84"/>
    </row>
    <row r="54" spans="1:17" ht="33" customHeight="1" x14ac:dyDescent="0.25">
      <c r="B54" s="79">
        <v>53</v>
      </c>
      <c r="C54" s="79" t="s">
        <v>223</v>
      </c>
      <c r="D54" s="79" t="s">
        <v>447</v>
      </c>
      <c r="E54" s="79" t="s">
        <v>257</v>
      </c>
      <c r="F54" s="79"/>
      <c r="G54" s="80">
        <v>133</v>
      </c>
      <c r="H54" s="80">
        <v>134</v>
      </c>
      <c r="I54" s="80">
        <v>133</v>
      </c>
      <c r="J54" s="80">
        <v>151</v>
      </c>
      <c r="K54" s="80">
        <v>170</v>
      </c>
      <c r="L54" s="80">
        <v>135</v>
      </c>
      <c r="M54" s="225">
        <f t="shared" si="1"/>
        <v>856</v>
      </c>
      <c r="N54" s="84"/>
      <c r="O54" s="84"/>
      <c r="P54" s="84"/>
      <c r="Q54" s="84"/>
    </row>
    <row r="55" spans="1:17" ht="33" customHeight="1" x14ac:dyDescent="0.25">
      <c r="B55" s="79">
        <v>54</v>
      </c>
      <c r="C55" s="79" t="s">
        <v>450</v>
      </c>
      <c r="D55" s="79" t="s">
        <v>448</v>
      </c>
      <c r="E55" s="79" t="s">
        <v>449</v>
      </c>
      <c r="F55" s="79"/>
      <c r="G55" s="80">
        <v>166</v>
      </c>
      <c r="H55" s="80">
        <v>122</v>
      </c>
      <c r="I55" s="80">
        <v>135</v>
      </c>
      <c r="J55" s="80">
        <v>156</v>
      </c>
      <c r="K55" s="80">
        <v>126</v>
      </c>
      <c r="L55" s="80">
        <v>150</v>
      </c>
      <c r="M55" s="225">
        <f t="shared" si="1"/>
        <v>855</v>
      </c>
      <c r="N55" s="84"/>
      <c r="O55" s="84"/>
      <c r="P55" s="84"/>
      <c r="Q55" s="84"/>
    </row>
    <row r="56" spans="1:17" ht="33" customHeight="1" x14ac:dyDescent="0.25">
      <c r="B56" s="79">
        <v>55</v>
      </c>
      <c r="C56" s="79" t="s">
        <v>214</v>
      </c>
      <c r="D56" s="79" t="s">
        <v>452</v>
      </c>
      <c r="E56" s="79" t="s">
        <v>451</v>
      </c>
      <c r="F56" s="79"/>
      <c r="G56" s="80">
        <v>167</v>
      </c>
      <c r="H56" s="80">
        <v>123</v>
      </c>
      <c r="I56" s="80">
        <v>134</v>
      </c>
      <c r="J56" s="80">
        <v>141</v>
      </c>
      <c r="K56" s="80">
        <v>101</v>
      </c>
      <c r="L56" s="80">
        <v>153</v>
      </c>
      <c r="M56" s="225">
        <f t="shared" si="1"/>
        <v>819</v>
      </c>
      <c r="N56" s="84"/>
      <c r="O56" s="84"/>
      <c r="P56" s="84"/>
      <c r="Q56" s="84"/>
    </row>
    <row r="57" spans="1:17" ht="33" customHeight="1" x14ac:dyDescent="0.25">
      <c r="B57" s="79">
        <v>56</v>
      </c>
      <c r="C57" s="79" t="s">
        <v>28</v>
      </c>
      <c r="D57" s="79" t="s">
        <v>188</v>
      </c>
      <c r="E57" s="79" t="s">
        <v>192</v>
      </c>
      <c r="F57" s="79"/>
      <c r="G57" s="80">
        <v>155</v>
      </c>
      <c r="H57" s="80">
        <v>144</v>
      </c>
      <c r="I57" s="80">
        <v>143</v>
      </c>
      <c r="J57" s="80">
        <v>119</v>
      </c>
      <c r="K57" s="80">
        <v>109</v>
      </c>
      <c r="L57" s="80">
        <v>131</v>
      </c>
      <c r="M57" s="225">
        <f t="shared" si="1"/>
        <v>801</v>
      </c>
      <c r="N57" s="84"/>
      <c r="O57" s="84"/>
      <c r="P57" s="84"/>
      <c r="Q57" s="84"/>
    </row>
    <row r="58" spans="1:17" ht="33" customHeight="1" x14ac:dyDescent="0.25">
      <c r="B58" s="79">
        <v>57</v>
      </c>
      <c r="C58" s="79" t="s">
        <v>450</v>
      </c>
      <c r="D58" s="79" t="s">
        <v>453</v>
      </c>
      <c r="E58" s="79" t="s">
        <v>454</v>
      </c>
      <c r="F58" s="79"/>
      <c r="G58" s="80">
        <v>143</v>
      </c>
      <c r="H58" s="80">
        <v>146</v>
      </c>
      <c r="I58" s="80">
        <v>122</v>
      </c>
      <c r="J58" s="80">
        <v>156</v>
      </c>
      <c r="K58" s="80">
        <v>102</v>
      </c>
      <c r="L58" s="80">
        <v>130</v>
      </c>
      <c r="M58" s="225">
        <f t="shared" si="1"/>
        <v>799</v>
      </c>
      <c r="N58" s="84"/>
      <c r="O58" s="84"/>
      <c r="P58" s="84"/>
      <c r="Q58" s="84"/>
    </row>
    <row r="59" spans="1:17" ht="33" customHeight="1" x14ac:dyDescent="0.25">
      <c r="B59" s="79">
        <v>58</v>
      </c>
      <c r="C59" s="79" t="s">
        <v>223</v>
      </c>
      <c r="D59" s="79" t="s">
        <v>458</v>
      </c>
      <c r="E59" s="79" t="s">
        <v>427</v>
      </c>
      <c r="F59" s="79"/>
      <c r="G59" s="80">
        <v>118</v>
      </c>
      <c r="H59" s="80">
        <v>148</v>
      </c>
      <c r="I59" s="80">
        <v>101</v>
      </c>
      <c r="J59" s="80">
        <v>137</v>
      </c>
      <c r="K59" s="80">
        <v>129</v>
      </c>
      <c r="L59" s="80">
        <v>128</v>
      </c>
      <c r="M59" s="225">
        <f t="shared" si="1"/>
        <v>761</v>
      </c>
      <c r="N59" s="84"/>
      <c r="O59" s="84"/>
      <c r="P59" s="84"/>
      <c r="Q59" s="84"/>
    </row>
    <row r="60" spans="1:17" ht="33" customHeight="1" x14ac:dyDescent="0.25">
      <c r="B60" s="79">
        <v>59</v>
      </c>
      <c r="C60" s="79" t="s">
        <v>450</v>
      </c>
      <c r="D60" s="79" t="s">
        <v>455</v>
      </c>
      <c r="E60" s="79" t="s">
        <v>454</v>
      </c>
      <c r="F60" s="79"/>
      <c r="G60" s="80">
        <v>82</v>
      </c>
      <c r="H60" s="80">
        <v>106</v>
      </c>
      <c r="I60" s="80">
        <v>172</v>
      </c>
      <c r="J60" s="80">
        <v>116</v>
      </c>
      <c r="K60" s="80">
        <v>116</v>
      </c>
      <c r="L60" s="80">
        <v>117</v>
      </c>
      <c r="M60" s="225">
        <f t="shared" si="1"/>
        <v>709</v>
      </c>
      <c r="N60" s="84"/>
      <c r="O60" s="84"/>
      <c r="P60" s="84"/>
      <c r="Q60" s="84"/>
    </row>
    <row r="61" spans="1:17" ht="33" customHeight="1" x14ac:dyDescent="0.25">
      <c r="B61" s="79">
        <v>60</v>
      </c>
      <c r="C61" s="79" t="s">
        <v>212</v>
      </c>
      <c r="D61" s="79" t="s">
        <v>405</v>
      </c>
      <c r="E61" s="79" t="s">
        <v>406</v>
      </c>
      <c r="F61" s="79"/>
      <c r="G61" s="80">
        <v>121</v>
      </c>
      <c r="H61" s="80">
        <v>105</v>
      </c>
      <c r="I61" s="80">
        <v>119</v>
      </c>
      <c r="J61" s="80">
        <v>84</v>
      </c>
      <c r="K61" s="80">
        <v>145</v>
      </c>
      <c r="L61" s="80">
        <v>118</v>
      </c>
      <c r="M61" s="225">
        <f t="shared" si="1"/>
        <v>692</v>
      </c>
      <c r="N61" s="84"/>
      <c r="O61" s="84"/>
      <c r="P61" s="84"/>
      <c r="Q61" s="84"/>
    </row>
    <row r="62" spans="1:17" ht="33" customHeight="1" x14ac:dyDescent="0.25">
      <c r="B62" s="79">
        <v>61</v>
      </c>
      <c r="C62" s="79" t="s">
        <v>450</v>
      </c>
      <c r="D62" s="79" t="s">
        <v>456</v>
      </c>
      <c r="E62" s="79" t="s">
        <v>457</v>
      </c>
      <c r="F62" s="79"/>
      <c r="G62" s="80">
        <v>103</v>
      </c>
      <c r="H62" s="80">
        <v>136</v>
      </c>
      <c r="I62" s="80">
        <v>116</v>
      </c>
      <c r="J62" s="80">
        <v>126</v>
      </c>
      <c r="K62" s="80">
        <v>105</v>
      </c>
      <c r="L62" s="80">
        <v>102</v>
      </c>
      <c r="M62" s="225">
        <f t="shared" si="1"/>
        <v>688</v>
      </c>
      <c r="N62" s="84"/>
      <c r="O62" s="84"/>
      <c r="P62" s="84"/>
      <c r="Q62" s="84"/>
    </row>
    <row r="63" spans="1:17" ht="33" customHeight="1" x14ac:dyDescent="0.25">
      <c r="A63" s="339"/>
      <c r="B63" s="343">
        <v>1</v>
      </c>
      <c r="C63" s="343" t="s">
        <v>23</v>
      </c>
      <c r="D63" s="343" t="s">
        <v>151</v>
      </c>
      <c r="E63" s="343" t="s">
        <v>152</v>
      </c>
      <c r="F63" s="343"/>
      <c r="G63" s="343"/>
      <c r="H63" s="343"/>
      <c r="I63" s="343"/>
      <c r="J63" s="343"/>
      <c r="K63" s="343"/>
      <c r="L63" s="343"/>
      <c r="M63" s="225">
        <f t="shared" ref="M63:M64" si="2">SUM(G63:L63)</f>
        <v>0</v>
      </c>
      <c r="N63" s="84"/>
      <c r="O63" s="84"/>
      <c r="P63" s="84"/>
      <c r="Q63" s="84"/>
    </row>
    <row r="64" spans="1:17" ht="33" customHeight="1" x14ac:dyDescent="0.25">
      <c r="A64" s="339"/>
      <c r="B64" s="343">
        <v>2</v>
      </c>
      <c r="C64" s="343" t="s">
        <v>23</v>
      </c>
      <c r="D64" s="343" t="s">
        <v>154</v>
      </c>
      <c r="E64" s="343" t="s">
        <v>153</v>
      </c>
      <c r="F64" s="343"/>
      <c r="G64" s="343"/>
      <c r="H64" s="343"/>
      <c r="I64" s="343"/>
      <c r="J64" s="343"/>
      <c r="K64" s="343"/>
      <c r="L64" s="343"/>
      <c r="M64" s="225">
        <f t="shared" si="2"/>
        <v>0</v>
      </c>
      <c r="N64" s="84"/>
      <c r="O64" s="84"/>
      <c r="P64" s="84"/>
      <c r="Q64" s="84"/>
    </row>
    <row r="65" spans="1:20" s="78" customFormat="1" ht="51.75" customHeight="1" x14ac:dyDescent="0.25">
      <c r="A65" s="1114" t="s">
        <v>0</v>
      </c>
      <c r="B65" s="1114"/>
      <c r="C65" s="1114"/>
      <c r="D65" s="1114"/>
      <c r="E65" s="1114"/>
      <c r="F65" s="704"/>
      <c r="G65" s="230" t="s">
        <v>100</v>
      </c>
      <c r="H65" s="230" t="s">
        <v>101</v>
      </c>
      <c r="I65" s="230" t="s">
        <v>102</v>
      </c>
      <c r="J65" s="230" t="s">
        <v>103</v>
      </c>
      <c r="K65" s="230" t="s">
        <v>104</v>
      </c>
      <c r="L65" s="229" t="s">
        <v>3</v>
      </c>
      <c r="M65" s="464" t="s">
        <v>158</v>
      </c>
      <c r="N65" s="84"/>
      <c r="O65" s="84"/>
      <c r="P65" s="84"/>
      <c r="Q65" s="84"/>
    </row>
    <row r="66" spans="1:20" ht="33" customHeight="1" x14ac:dyDescent="0.25">
      <c r="A66" s="1115" t="s">
        <v>90</v>
      </c>
      <c r="B66" s="268">
        <v>1</v>
      </c>
      <c r="C66" s="268" t="str">
        <f>C2</f>
        <v>COREE SUD</v>
      </c>
      <c r="D66" s="268" t="str">
        <f>E2</f>
        <v>HEO</v>
      </c>
      <c r="E66" s="268" t="str">
        <f>D2</f>
        <v>seonsil</v>
      </c>
      <c r="F66" s="268"/>
      <c r="G66" s="444">
        <v>186</v>
      </c>
      <c r="H66" s="444">
        <v>146</v>
      </c>
      <c r="I66" s="444">
        <v>196</v>
      </c>
      <c r="J66" s="444">
        <v>193</v>
      </c>
      <c r="K66" s="444">
        <v>193</v>
      </c>
      <c r="L66" s="208">
        <f>'UNO  F'!N117</f>
        <v>6</v>
      </c>
      <c r="M66" s="268">
        <v>1</v>
      </c>
      <c r="N66" s="84"/>
      <c r="O66" s="84"/>
      <c r="P66" s="444">
        <v>8</v>
      </c>
      <c r="Q66" s="444">
        <v>24</v>
      </c>
      <c r="R66" s="444">
        <v>9</v>
      </c>
      <c r="S66" s="444">
        <v>16</v>
      </c>
      <c r="T66" s="444">
        <v>17</v>
      </c>
    </row>
    <row r="67" spans="1:20" ht="33" customHeight="1" x14ac:dyDescent="0.25">
      <c r="A67" s="1115"/>
      <c r="B67" s="268">
        <v>2</v>
      </c>
      <c r="C67" s="268" t="str">
        <f>C9</f>
        <v>COREE SUD</v>
      </c>
      <c r="D67" s="268" t="str">
        <f>E9</f>
        <v>PARK</v>
      </c>
      <c r="E67" s="268" t="str">
        <f>D9</f>
        <v>sunok</v>
      </c>
      <c r="F67" s="268"/>
      <c r="G67" s="444">
        <v>159</v>
      </c>
      <c r="H67" s="444">
        <v>224</v>
      </c>
      <c r="I67" s="444">
        <v>156</v>
      </c>
      <c r="J67" s="444">
        <v>183</v>
      </c>
      <c r="K67" s="444">
        <v>256</v>
      </c>
      <c r="L67" s="208">
        <f>'UNO  F'!N107</f>
        <v>9</v>
      </c>
      <c r="M67" s="268">
        <v>8</v>
      </c>
      <c r="N67" s="84"/>
      <c r="O67" s="84"/>
      <c r="P67" s="444">
        <v>1</v>
      </c>
      <c r="Q67" s="444">
        <v>9</v>
      </c>
      <c r="R67" s="444">
        <v>17</v>
      </c>
      <c r="S67" s="444">
        <v>24</v>
      </c>
      <c r="T67" s="444">
        <v>16</v>
      </c>
    </row>
    <row r="68" spans="1:20" ht="33" customHeight="1" x14ac:dyDescent="0.25">
      <c r="A68" s="1115"/>
      <c r="B68" s="268">
        <v>3</v>
      </c>
      <c r="C68" s="268" t="str">
        <f>C10</f>
        <v>TAÏWAN</v>
      </c>
      <c r="D68" s="268" t="str">
        <f>E10</f>
        <v xml:space="preserve">LIN </v>
      </c>
      <c r="E68" s="268" t="str">
        <f>D10</f>
        <v>ya-chin</v>
      </c>
      <c r="F68" s="268"/>
      <c r="G68" s="444">
        <v>189</v>
      </c>
      <c r="H68" s="444">
        <v>188</v>
      </c>
      <c r="I68" s="444">
        <v>201</v>
      </c>
      <c r="J68" s="444">
        <v>203</v>
      </c>
      <c r="K68" s="444">
        <v>192</v>
      </c>
      <c r="L68" s="208">
        <f>'UNO  F'!N101</f>
        <v>12</v>
      </c>
      <c r="M68" s="268">
        <v>9</v>
      </c>
      <c r="N68" s="84"/>
      <c r="O68" s="84"/>
      <c r="P68" s="444">
        <v>16</v>
      </c>
      <c r="Q68" s="444">
        <v>8</v>
      </c>
      <c r="R68" s="444">
        <v>1</v>
      </c>
      <c r="S68" s="444">
        <v>17</v>
      </c>
      <c r="T68" s="444">
        <v>24</v>
      </c>
    </row>
    <row r="69" spans="1:20" ht="33" customHeight="1" x14ac:dyDescent="0.25">
      <c r="A69" s="1115"/>
      <c r="B69" s="268">
        <v>4</v>
      </c>
      <c r="C69" s="268" t="str">
        <f>C17</f>
        <v>U . S . A .</v>
      </c>
      <c r="D69" s="268" t="str">
        <f>E17</f>
        <v>GAGLIANO</v>
      </c>
      <c r="E69" s="268" t="str">
        <f>D17</f>
        <v>sarah</v>
      </c>
      <c r="F69" s="268"/>
      <c r="G69" s="444">
        <v>143</v>
      </c>
      <c r="H69" s="444">
        <v>149</v>
      </c>
      <c r="I69" s="444">
        <v>174</v>
      </c>
      <c r="J69" s="444">
        <v>210</v>
      </c>
      <c r="K69" s="444">
        <v>142</v>
      </c>
      <c r="L69" s="208">
        <f>'UNO  F'!N122</f>
        <v>6</v>
      </c>
      <c r="M69" s="268">
        <v>16</v>
      </c>
      <c r="N69" s="84"/>
      <c r="O69" s="84"/>
      <c r="P69" s="444">
        <v>9</v>
      </c>
      <c r="Q69" s="444">
        <v>17</v>
      </c>
      <c r="R69" s="444">
        <v>24</v>
      </c>
      <c r="S69" s="444">
        <v>1</v>
      </c>
      <c r="T69" s="444">
        <v>8</v>
      </c>
    </row>
    <row r="70" spans="1:20" ht="33" customHeight="1" x14ac:dyDescent="0.25">
      <c r="A70" s="1115"/>
      <c r="B70" s="268">
        <v>5</v>
      </c>
      <c r="C70" s="268" t="str">
        <f>C18</f>
        <v>ALLEMAGNE</v>
      </c>
      <c r="D70" s="268" t="str">
        <f>E18</f>
        <v>HOENIG</v>
      </c>
      <c r="E70" s="268" t="str">
        <f>D18</f>
        <v>thalia</v>
      </c>
      <c r="F70" s="268"/>
      <c r="G70" s="444">
        <v>172</v>
      </c>
      <c r="H70" s="444">
        <v>169</v>
      </c>
      <c r="I70" s="444">
        <v>180</v>
      </c>
      <c r="J70" s="444">
        <v>164</v>
      </c>
      <c r="K70" s="444">
        <v>179</v>
      </c>
      <c r="L70" s="208">
        <f>'UNO  F'!N112</f>
        <v>9</v>
      </c>
      <c r="M70" s="268">
        <v>17</v>
      </c>
      <c r="N70" s="84"/>
      <c r="O70" s="84"/>
      <c r="P70" s="444">
        <v>24</v>
      </c>
      <c r="Q70" s="444">
        <v>16</v>
      </c>
      <c r="R70" s="444">
        <v>8</v>
      </c>
      <c r="S70" s="444">
        <v>9</v>
      </c>
      <c r="T70" s="444">
        <v>1</v>
      </c>
    </row>
    <row r="71" spans="1:20" ht="33" customHeight="1" x14ac:dyDescent="0.25">
      <c r="A71" s="1115"/>
      <c r="B71" s="268">
        <v>6</v>
      </c>
      <c r="C71" s="268" t="str">
        <f>C25</f>
        <v>TAÏWAN</v>
      </c>
      <c r="D71" s="268" t="str">
        <f>E25</f>
        <v>WANG</v>
      </c>
      <c r="E71" s="268" t="str">
        <f>D25</f>
        <v>uy-chin</v>
      </c>
      <c r="F71" s="268"/>
      <c r="G71" s="444">
        <v>162</v>
      </c>
      <c r="H71" s="444">
        <v>216</v>
      </c>
      <c r="I71" s="444">
        <v>137</v>
      </c>
      <c r="J71" s="444">
        <v>178</v>
      </c>
      <c r="K71" s="444">
        <v>168</v>
      </c>
      <c r="L71" s="208">
        <f>'UNO  F'!N127</f>
        <v>3</v>
      </c>
      <c r="M71" s="268">
        <v>24</v>
      </c>
      <c r="N71" s="84"/>
      <c r="O71" s="84"/>
      <c r="P71" s="444">
        <v>17</v>
      </c>
      <c r="Q71" s="444">
        <v>1</v>
      </c>
      <c r="R71" s="444">
        <v>16</v>
      </c>
      <c r="S71" s="444">
        <v>8</v>
      </c>
      <c r="T71" s="444">
        <v>9</v>
      </c>
    </row>
    <row r="72" spans="1:20" ht="33" customHeight="1" x14ac:dyDescent="0.25">
      <c r="A72" s="1116" t="s">
        <v>91</v>
      </c>
      <c r="B72" s="269">
        <v>1</v>
      </c>
      <c r="C72" s="269" t="str">
        <f>C3</f>
        <v>UKRAINE</v>
      </c>
      <c r="D72" s="269" t="str">
        <f>E3</f>
        <v>DIACHENKO</v>
      </c>
      <c r="E72" s="269" t="str">
        <f>D3</f>
        <v>alla</v>
      </c>
      <c r="F72" s="269"/>
      <c r="G72" s="444">
        <v>185</v>
      </c>
      <c r="H72" s="444">
        <v>193</v>
      </c>
      <c r="I72" s="444">
        <v>214</v>
      </c>
      <c r="J72" s="444">
        <v>171</v>
      </c>
      <c r="K72" s="444">
        <v>181</v>
      </c>
      <c r="L72" s="208">
        <f>'UNO  F'!N145</f>
        <v>12</v>
      </c>
      <c r="M72" s="269">
        <v>2</v>
      </c>
      <c r="N72" s="84"/>
      <c r="O72" s="84"/>
      <c r="P72" s="444">
        <v>7</v>
      </c>
      <c r="Q72" s="444">
        <v>23</v>
      </c>
      <c r="R72" s="444">
        <v>10</v>
      </c>
      <c r="S72" s="444">
        <v>15</v>
      </c>
      <c r="T72" s="444">
        <v>18</v>
      </c>
    </row>
    <row r="73" spans="1:20" ht="33" customHeight="1" x14ac:dyDescent="0.25">
      <c r="A73" s="1116"/>
      <c r="B73" s="269">
        <v>2</v>
      </c>
      <c r="C73" s="269" t="str">
        <f>C8</f>
        <v>FRANCE</v>
      </c>
      <c r="D73" s="269" t="str">
        <f>E8</f>
        <v>RAYNAUD</v>
      </c>
      <c r="E73" s="269" t="str">
        <f>D8</f>
        <v>noémie</v>
      </c>
      <c r="F73" s="269"/>
      <c r="G73" s="444">
        <v>167</v>
      </c>
      <c r="H73" s="444">
        <v>221</v>
      </c>
      <c r="I73" s="444">
        <v>105</v>
      </c>
      <c r="J73" s="444">
        <v>164</v>
      </c>
      <c r="K73" s="444">
        <v>169</v>
      </c>
      <c r="L73" s="208">
        <f>'UNO  F'!N165</f>
        <v>0</v>
      </c>
      <c r="M73" s="465">
        <v>7</v>
      </c>
      <c r="N73" s="84"/>
      <c r="O73" s="84"/>
      <c r="P73" s="444">
        <v>2</v>
      </c>
      <c r="Q73" s="444">
        <v>10</v>
      </c>
      <c r="R73" s="444">
        <v>18</v>
      </c>
      <c r="S73" s="444">
        <v>23</v>
      </c>
      <c r="T73" s="444">
        <v>15</v>
      </c>
    </row>
    <row r="74" spans="1:20" ht="33" customHeight="1" x14ac:dyDescent="0.25">
      <c r="A74" s="1116"/>
      <c r="B74" s="269">
        <v>3</v>
      </c>
      <c r="C74" s="269" t="str">
        <f>C11</f>
        <v>TAÏWAN</v>
      </c>
      <c r="D74" s="269" t="str">
        <f>E11</f>
        <v>CHEN</v>
      </c>
      <c r="E74" s="269" t="str">
        <f>D11</f>
        <v>I-mao</v>
      </c>
      <c r="F74" s="269"/>
      <c r="G74" s="444">
        <v>200</v>
      </c>
      <c r="H74" s="444">
        <v>242</v>
      </c>
      <c r="I74" s="444">
        <v>150</v>
      </c>
      <c r="J74" s="444">
        <v>184</v>
      </c>
      <c r="K74" s="444">
        <v>200</v>
      </c>
      <c r="L74" s="208">
        <f>'UNO  F'!N139</f>
        <v>12</v>
      </c>
      <c r="M74" s="269">
        <v>10</v>
      </c>
      <c r="N74" s="84"/>
      <c r="O74" s="84"/>
      <c r="P74" s="444">
        <v>15</v>
      </c>
      <c r="Q74" s="444">
        <v>7</v>
      </c>
      <c r="R74" s="444">
        <v>2</v>
      </c>
      <c r="S74" s="444">
        <v>18</v>
      </c>
      <c r="T74" s="444">
        <v>23</v>
      </c>
    </row>
    <row r="75" spans="1:20" ht="33" customHeight="1" x14ac:dyDescent="0.25">
      <c r="A75" s="1116"/>
      <c r="B75" s="269">
        <v>4</v>
      </c>
      <c r="C75" s="269" t="str">
        <f>C16</f>
        <v>SUEDE</v>
      </c>
      <c r="D75" s="269" t="str">
        <f>E16</f>
        <v>SÄTTERLUND</v>
      </c>
      <c r="E75" s="269" t="str">
        <f>D16</f>
        <v>emma</v>
      </c>
      <c r="F75" s="269"/>
      <c r="G75" s="444">
        <v>141</v>
      </c>
      <c r="H75" s="444">
        <v>166</v>
      </c>
      <c r="I75" s="444">
        <v>147</v>
      </c>
      <c r="J75" s="444">
        <v>175</v>
      </c>
      <c r="K75" s="444">
        <v>173</v>
      </c>
      <c r="L75" s="208">
        <f>'UNO  F'!N160</f>
        <v>6</v>
      </c>
      <c r="M75" s="269">
        <v>15</v>
      </c>
      <c r="N75" s="84"/>
      <c r="O75" s="84"/>
      <c r="P75" s="444">
        <v>10</v>
      </c>
      <c r="Q75" s="444">
        <v>18</v>
      </c>
      <c r="R75" s="444">
        <v>23</v>
      </c>
      <c r="S75" s="444">
        <v>2</v>
      </c>
      <c r="T75" s="444">
        <v>7</v>
      </c>
    </row>
    <row r="76" spans="1:20" ht="33" customHeight="1" x14ac:dyDescent="0.25">
      <c r="A76" s="1116"/>
      <c r="B76" s="269">
        <v>5</v>
      </c>
      <c r="C76" s="269" t="str">
        <f>C19</f>
        <v>COREE SUD</v>
      </c>
      <c r="D76" s="269" t="str">
        <f>E19</f>
        <v>LEE</v>
      </c>
      <c r="E76" s="269" t="str">
        <f>D19</f>
        <v>chanmi</v>
      </c>
      <c r="F76" s="269"/>
      <c r="G76" s="444">
        <v>227</v>
      </c>
      <c r="H76" s="444">
        <v>186</v>
      </c>
      <c r="I76" s="444">
        <v>158</v>
      </c>
      <c r="J76" s="444">
        <v>181</v>
      </c>
      <c r="K76" s="444">
        <v>167</v>
      </c>
      <c r="L76" s="208">
        <f>'UNO  F'!N150</f>
        <v>9</v>
      </c>
      <c r="M76" s="269">
        <v>18</v>
      </c>
      <c r="N76" s="84"/>
      <c r="O76" s="84"/>
      <c r="P76" s="444">
        <v>23</v>
      </c>
      <c r="Q76" s="444">
        <v>15</v>
      </c>
      <c r="R76" s="444">
        <v>7</v>
      </c>
      <c r="S76" s="444">
        <v>10</v>
      </c>
      <c r="T76" s="444">
        <v>2</v>
      </c>
    </row>
    <row r="77" spans="1:20" ht="33" customHeight="1" x14ac:dyDescent="0.25">
      <c r="A77" s="1116"/>
      <c r="B77" s="269">
        <v>6</v>
      </c>
      <c r="C77" s="269" t="str">
        <f>C24</f>
        <v>ALLEMAGNE</v>
      </c>
      <c r="D77" s="269" t="str">
        <f>E24</f>
        <v>LINZ</v>
      </c>
      <c r="E77" s="269" t="str">
        <f>D24</f>
        <v>tina</v>
      </c>
      <c r="F77" s="269"/>
      <c r="G77" s="444">
        <v>156</v>
      </c>
      <c r="H77" s="444">
        <v>179</v>
      </c>
      <c r="I77" s="444">
        <v>164</v>
      </c>
      <c r="J77" s="444">
        <v>220</v>
      </c>
      <c r="K77" s="444">
        <v>171</v>
      </c>
      <c r="L77" s="208">
        <f>'UNO  F'!N155</f>
        <v>6</v>
      </c>
      <c r="M77" s="269">
        <v>23</v>
      </c>
      <c r="N77" s="84"/>
      <c r="O77" s="84"/>
      <c r="P77" s="444">
        <v>18</v>
      </c>
      <c r="Q77" s="444">
        <v>2</v>
      </c>
      <c r="R77" s="444">
        <v>15</v>
      </c>
      <c r="S77" s="444">
        <v>7</v>
      </c>
      <c r="T77" s="444">
        <v>10</v>
      </c>
    </row>
    <row r="78" spans="1:20" ht="33" customHeight="1" x14ac:dyDescent="0.25">
      <c r="A78" s="943" t="s">
        <v>93</v>
      </c>
      <c r="B78" s="270">
        <v>1</v>
      </c>
      <c r="C78" s="270" t="str">
        <f>C4</f>
        <v>ALLEMAGNE</v>
      </c>
      <c r="D78" s="270" t="str">
        <f>E4</f>
        <v>FORSYTH</v>
      </c>
      <c r="E78" s="270" t="str">
        <f>D4</f>
        <v>sabrina</v>
      </c>
      <c r="F78" s="270"/>
      <c r="G78" s="444">
        <v>170</v>
      </c>
      <c r="H78" s="444">
        <v>146</v>
      </c>
      <c r="I78" s="444">
        <v>168</v>
      </c>
      <c r="J78" s="444">
        <v>137</v>
      </c>
      <c r="K78" s="444">
        <v>146</v>
      </c>
      <c r="L78" s="208">
        <f>'UNO  F'!N203</f>
        <v>0</v>
      </c>
      <c r="M78" s="270">
        <v>3</v>
      </c>
      <c r="N78" s="84"/>
      <c r="O78" s="84"/>
      <c r="P78" s="444">
        <v>6</v>
      </c>
      <c r="Q78" s="444">
        <v>22</v>
      </c>
      <c r="R78" s="444">
        <v>11</v>
      </c>
      <c r="S78" s="444">
        <v>14</v>
      </c>
      <c r="T78" s="444">
        <v>19</v>
      </c>
    </row>
    <row r="79" spans="1:20" ht="33" customHeight="1" x14ac:dyDescent="0.25">
      <c r="A79" s="943"/>
      <c r="B79" s="270">
        <v>2</v>
      </c>
      <c r="C79" s="270" t="str">
        <f>C7</f>
        <v>UKRAINE</v>
      </c>
      <c r="D79" s="270" t="str">
        <f>E7</f>
        <v>ZHUKOVA</v>
      </c>
      <c r="E79" s="270" t="str">
        <f>D7</f>
        <v>anzhelika</v>
      </c>
      <c r="F79" s="270"/>
      <c r="G79" s="444">
        <v>242</v>
      </c>
      <c r="H79" s="444">
        <v>207</v>
      </c>
      <c r="I79" s="444">
        <v>194</v>
      </c>
      <c r="J79" s="444">
        <v>215</v>
      </c>
      <c r="K79" s="444">
        <v>204</v>
      </c>
      <c r="L79" s="208">
        <f>'UNO  F'!N177</f>
        <v>15</v>
      </c>
      <c r="M79" s="270">
        <v>6</v>
      </c>
      <c r="N79" s="84"/>
      <c r="O79" s="84"/>
      <c r="P79" s="444">
        <v>3</v>
      </c>
      <c r="Q79" s="444">
        <v>11</v>
      </c>
      <c r="R79" s="444">
        <v>19</v>
      </c>
      <c r="S79" s="444">
        <v>22</v>
      </c>
      <c r="T79" s="444">
        <v>14</v>
      </c>
    </row>
    <row r="80" spans="1:20" ht="33" customHeight="1" x14ac:dyDescent="0.25">
      <c r="A80" s="943"/>
      <c r="B80" s="270">
        <v>3</v>
      </c>
      <c r="C80" s="270" t="str">
        <f>C12</f>
        <v>MALAISIE</v>
      </c>
      <c r="D80" s="270" t="str">
        <f>E12</f>
        <v>HONG</v>
      </c>
      <c r="E80" s="270" t="str">
        <f>D12</f>
        <v>siong mui</v>
      </c>
      <c r="F80" s="270"/>
      <c r="G80" s="444">
        <v>183</v>
      </c>
      <c r="H80" s="444">
        <v>177</v>
      </c>
      <c r="I80" s="444">
        <v>178</v>
      </c>
      <c r="J80" s="444">
        <v>167</v>
      </c>
      <c r="K80" s="444">
        <v>149</v>
      </c>
      <c r="L80" s="208">
        <f>'UNO  F'!N188</f>
        <v>6</v>
      </c>
      <c r="M80" s="270">
        <v>11</v>
      </c>
      <c r="N80" s="84"/>
      <c r="O80" s="84"/>
      <c r="P80" s="444">
        <v>14</v>
      </c>
      <c r="Q80" s="444">
        <v>6</v>
      </c>
      <c r="R80" s="444">
        <v>3</v>
      </c>
      <c r="S80" s="444">
        <v>19</v>
      </c>
      <c r="T80" s="444">
        <v>22</v>
      </c>
    </row>
    <row r="81" spans="1:20" ht="33" customHeight="1" x14ac:dyDescent="0.25">
      <c r="A81" s="943"/>
      <c r="B81" s="270">
        <v>4</v>
      </c>
      <c r="C81" s="270" t="str">
        <f>C15</f>
        <v>SINGAPOUR</v>
      </c>
      <c r="D81" s="270" t="str">
        <f>E15</f>
        <v>YOKOYAMA</v>
      </c>
      <c r="E81" s="270" t="str">
        <f>D15</f>
        <v>adelia</v>
      </c>
      <c r="F81" s="270"/>
      <c r="G81" s="444">
        <v>204</v>
      </c>
      <c r="H81" s="444">
        <v>195</v>
      </c>
      <c r="I81" s="444">
        <v>214</v>
      </c>
      <c r="J81" s="444">
        <v>213</v>
      </c>
      <c r="K81" s="444">
        <v>184</v>
      </c>
      <c r="L81" s="208">
        <f>'UNO  F'!N183</f>
        <v>12</v>
      </c>
      <c r="M81" s="270">
        <v>14</v>
      </c>
      <c r="N81" s="84"/>
      <c r="O81" s="84"/>
      <c r="P81" s="444">
        <v>11</v>
      </c>
      <c r="Q81" s="444">
        <v>19</v>
      </c>
      <c r="R81" s="444">
        <v>22</v>
      </c>
      <c r="S81" s="444">
        <v>3</v>
      </c>
      <c r="T81" s="444">
        <v>6</v>
      </c>
    </row>
    <row r="82" spans="1:20" ht="33" customHeight="1" x14ac:dyDescent="0.25">
      <c r="A82" s="943"/>
      <c r="B82" s="270">
        <v>5</v>
      </c>
      <c r="C82" s="270" t="str">
        <f>C20</f>
        <v>UKRAINE</v>
      </c>
      <c r="D82" s="270" t="str">
        <f>E20</f>
        <v>KOVALCHUK</v>
      </c>
      <c r="E82" s="270" t="str">
        <f>D20</f>
        <v>katéryna</v>
      </c>
      <c r="F82" s="270"/>
      <c r="G82" s="444">
        <v>178</v>
      </c>
      <c r="H82" s="444">
        <v>189</v>
      </c>
      <c r="I82" s="444">
        <v>187</v>
      </c>
      <c r="J82" s="444">
        <v>243</v>
      </c>
      <c r="K82" s="444">
        <v>168</v>
      </c>
      <c r="L82" s="208">
        <f>'UNO  F'!N193</f>
        <v>6</v>
      </c>
      <c r="M82" s="270">
        <v>19</v>
      </c>
      <c r="N82" s="84"/>
      <c r="O82" s="84"/>
      <c r="P82" s="444">
        <v>22</v>
      </c>
      <c r="Q82" s="444">
        <v>14</v>
      </c>
      <c r="R82" s="444">
        <v>6</v>
      </c>
      <c r="S82" s="444">
        <v>11</v>
      </c>
      <c r="T82" s="444">
        <v>3</v>
      </c>
    </row>
    <row r="83" spans="1:20" ht="33" customHeight="1" x14ac:dyDescent="0.25">
      <c r="A83" s="943"/>
      <c r="B83" s="270">
        <v>6</v>
      </c>
      <c r="C83" s="270" t="str">
        <f>C23</f>
        <v>MALAISIE</v>
      </c>
      <c r="D83" s="270" t="str">
        <f>E23</f>
        <v>HIE</v>
      </c>
      <c r="E83" s="270" t="str">
        <f>D23</f>
        <v>siw sing</v>
      </c>
      <c r="F83" s="270"/>
      <c r="G83" s="444">
        <v>183</v>
      </c>
      <c r="H83" s="444">
        <v>177</v>
      </c>
      <c r="I83" s="444">
        <v>178</v>
      </c>
      <c r="J83" s="444">
        <v>167</v>
      </c>
      <c r="K83" s="444">
        <v>146</v>
      </c>
      <c r="L83" s="208">
        <f>'UNO  F'!N198</f>
        <v>0</v>
      </c>
      <c r="M83" s="270">
        <v>22</v>
      </c>
      <c r="N83" s="84"/>
      <c r="O83" s="84"/>
      <c r="P83" s="444">
        <v>19</v>
      </c>
      <c r="Q83" s="444">
        <v>3</v>
      </c>
      <c r="R83" s="444">
        <v>14</v>
      </c>
      <c r="S83" s="444">
        <v>6</v>
      </c>
      <c r="T83" s="444">
        <v>11</v>
      </c>
    </row>
    <row r="84" spans="1:20" ht="33" customHeight="1" x14ac:dyDescent="0.25">
      <c r="A84" s="1117" t="s">
        <v>94</v>
      </c>
      <c r="B84" s="271">
        <v>1</v>
      </c>
      <c r="C84" s="271" t="str">
        <f>C5</f>
        <v>UKRAINE</v>
      </c>
      <c r="D84" s="271" t="str">
        <f>E5</f>
        <v>SEMIZENKO</v>
      </c>
      <c r="E84" s="271" t="str">
        <f>D5</f>
        <v>viktoriza</v>
      </c>
      <c r="F84" s="271"/>
      <c r="G84" s="444">
        <v>128</v>
      </c>
      <c r="H84" s="444">
        <v>177</v>
      </c>
      <c r="I84" s="444">
        <v>216</v>
      </c>
      <c r="J84" s="444">
        <v>176</v>
      </c>
      <c r="K84" s="444">
        <v>202</v>
      </c>
      <c r="L84" s="208">
        <f>'UNO  F'!N221</f>
        <v>9</v>
      </c>
      <c r="M84" s="271">
        <v>4</v>
      </c>
      <c r="N84" s="84"/>
      <c r="O84" s="84"/>
      <c r="P84" s="444">
        <v>5</v>
      </c>
      <c r="Q84" s="444">
        <v>21</v>
      </c>
      <c r="R84" s="444">
        <v>12</v>
      </c>
      <c r="S84" s="444">
        <v>13</v>
      </c>
      <c r="T84" s="444">
        <v>20</v>
      </c>
    </row>
    <row r="85" spans="1:20" ht="33" customHeight="1" x14ac:dyDescent="0.25">
      <c r="A85" s="1117"/>
      <c r="B85" s="271">
        <v>2</v>
      </c>
      <c r="C85" s="271" t="str">
        <f>C6</f>
        <v>TAÏWAN</v>
      </c>
      <c r="D85" s="271" t="str">
        <f>E6</f>
        <v>CHANG</v>
      </c>
      <c r="E85" s="271" t="str">
        <f>D6</f>
        <v>yao-chien</v>
      </c>
      <c r="F85" s="271"/>
      <c r="G85" s="444">
        <v>167</v>
      </c>
      <c r="H85" s="444">
        <v>191</v>
      </c>
      <c r="I85" s="444">
        <v>182</v>
      </c>
      <c r="J85" s="444">
        <v>225</v>
      </c>
      <c r="K85" s="444">
        <v>139</v>
      </c>
      <c r="L85" s="208">
        <f>'UNO  F'!N226</f>
        <v>6</v>
      </c>
      <c r="M85" s="271">
        <v>5</v>
      </c>
      <c r="N85" s="84"/>
      <c r="O85" s="84"/>
      <c r="P85" s="444">
        <v>4</v>
      </c>
      <c r="Q85" s="444">
        <v>12</v>
      </c>
      <c r="R85" s="444">
        <v>20</v>
      </c>
      <c r="S85" s="444">
        <v>21</v>
      </c>
      <c r="T85" s="444">
        <v>13</v>
      </c>
    </row>
    <row r="86" spans="1:20" ht="33" customHeight="1" x14ac:dyDescent="0.25">
      <c r="A86" s="1117"/>
      <c r="B86" s="271">
        <v>3</v>
      </c>
      <c r="C86" s="271" t="str">
        <f>C13</f>
        <v>JAPON</v>
      </c>
      <c r="D86" s="271" t="str">
        <f>E13</f>
        <v>SAKURABA</v>
      </c>
      <c r="E86" s="271" t="str">
        <f>D13</f>
        <v>madoka</v>
      </c>
      <c r="F86" s="271"/>
      <c r="G86" s="444">
        <v>149</v>
      </c>
      <c r="H86" s="444">
        <v>200</v>
      </c>
      <c r="I86" s="444">
        <v>197</v>
      </c>
      <c r="J86" s="444">
        <v>188</v>
      </c>
      <c r="K86" s="444">
        <v>186</v>
      </c>
      <c r="L86" s="208">
        <f>'UNO  F'!N231</f>
        <v>9</v>
      </c>
      <c r="M86" s="271">
        <v>12</v>
      </c>
      <c r="N86" s="84"/>
      <c r="O86" s="84"/>
      <c r="P86" s="444">
        <v>13</v>
      </c>
      <c r="Q86" s="444">
        <v>5</v>
      </c>
      <c r="R86" s="444">
        <v>4</v>
      </c>
      <c r="S86" s="444">
        <v>20</v>
      </c>
      <c r="T86" s="444">
        <v>21</v>
      </c>
    </row>
    <row r="87" spans="1:20" ht="33" customHeight="1" x14ac:dyDescent="0.25">
      <c r="A87" s="1117"/>
      <c r="B87" s="271">
        <v>4</v>
      </c>
      <c r="C87" s="271" t="str">
        <f>C14</f>
        <v>COREE SUD</v>
      </c>
      <c r="D87" s="271" t="str">
        <f>E14</f>
        <v xml:space="preserve">AN </v>
      </c>
      <c r="E87" s="271" t="str">
        <f>D14</f>
        <v>hyoungsook</v>
      </c>
      <c r="F87" s="271"/>
      <c r="G87" s="444">
        <v>168</v>
      </c>
      <c r="H87" s="444">
        <v>174</v>
      </c>
      <c r="I87" s="444">
        <v>185</v>
      </c>
      <c r="J87" s="444">
        <v>188</v>
      </c>
      <c r="K87" s="444">
        <v>181</v>
      </c>
      <c r="L87" s="208">
        <f>'UNO  F'!N215</f>
        <v>12</v>
      </c>
      <c r="M87" s="271">
        <v>13</v>
      </c>
      <c r="N87" s="84"/>
      <c r="O87" s="84"/>
      <c r="P87" s="444">
        <v>12</v>
      </c>
      <c r="Q87" s="444">
        <v>20</v>
      </c>
      <c r="R87" s="444">
        <v>21</v>
      </c>
      <c r="S87" s="444">
        <v>4</v>
      </c>
      <c r="T87" s="444">
        <v>5</v>
      </c>
    </row>
    <row r="88" spans="1:20" ht="33" customHeight="1" x14ac:dyDescent="0.25">
      <c r="A88" s="1117"/>
      <c r="B88" s="271">
        <v>5</v>
      </c>
      <c r="C88" s="271" t="str">
        <f>C21</f>
        <v>PHILIPPINES</v>
      </c>
      <c r="D88" s="271" t="str">
        <f>E21</f>
        <v>CATALAN</v>
      </c>
      <c r="E88" s="271" t="str">
        <f>D21</f>
        <v>maria lovella</v>
      </c>
      <c r="F88" s="271"/>
      <c r="G88" s="444">
        <v>178</v>
      </c>
      <c r="H88" s="444">
        <v>181</v>
      </c>
      <c r="I88" s="444">
        <v>194</v>
      </c>
      <c r="J88" s="444">
        <v>149</v>
      </c>
      <c r="K88" s="444">
        <v>173</v>
      </c>
      <c r="L88" s="208">
        <f>'UNO  F'!N236</f>
        <v>9</v>
      </c>
      <c r="M88" s="271">
        <v>20</v>
      </c>
      <c r="N88" s="84"/>
      <c r="O88" s="84"/>
      <c r="P88" s="444">
        <v>21</v>
      </c>
      <c r="Q88" s="444">
        <v>13</v>
      </c>
      <c r="R88" s="444">
        <v>5</v>
      </c>
      <c r="S88" s="444">
        <v>12</v>
      </c>
      <c r="T88" s="444">
        <v>4</v>
      </c>
    </row>
    <row r="89" spans="1:20" ht="33" customHeight="1" x14ac:dyDescent="0.25">
      <c r="A89" s="1117"/>
      <c r="B89" s="271">
        <v>6</v>
      </c>
      <c r="C89" s="271" t="str">
        <f>C22</f>
        <v>SUEDE</v>
      </c>
      <c r="D89" s="271" t="str">
        <f>E22</f>
        <v>SHADABI</v>
      </c>
      <c r="E89" s="271" t="str">
        <f>D22</f>
        <v>mairi</v>
      </c>
      <c r="F89" s="271"/>
      <c r="G89" s="444">
        <v>155</v>
      </c>
      <c r="H89" s="444">
        <v>158</v>
      </c>
      <c r="I89" s="444">
        <v>132</v>
      </c>
      <c r="J89" s="444">
        <v>147</v>
      </c>
      <c r="K89" s="444">
        <v>164</v>
      </c>
      <c r="L89" s="208">
        <f>'UNO  F'!N241</f>
        <v>3</v>
      </c>
      <c r="M89" s="271">
        <v>21</v>
      </c>
      <c r="N89" s="84"/>
      <c r="O89" s="84"/>
      <c r="P89" s="444">
        <v>20</v>
      </c>
      <c r="Q89" s="444">
        <v>4</v>
      </c>
      <c r="R89" s="444">
        <v>13</v>
      </c>
      <c r="S89" s="444">
        <v>5</v>
      </c>
      <c r="T89" s="444">
        <v>12</v>
      </c>
    </row>
    <row r="90" spans="1:20" ht="51" customHeight="1" x14ac:dyDescent="0.25">
      <c r="A90" s="1113" t="s">
        <v>1</v>
      </c>
      <c r="B90" s="1113"/>
      <c r="C90" s="1113"/>
      <c r="D90" s="1113"/>
      <c r="E90" s="1113"/>
      <c r="F90" s="703"/>
      <c r="G90" s="226" t="s">
        <v>111</v>
      </c>
      <c r="H90" s="226" t="s">
        <v>112</v>
      </c>
      <c r="I90" s="226" t="s">
        <v>113</v>
      </c>
      <c r="J90" s="226" t="s">
        <v>114</v>
      </c>
      <c r="K90" s="226" t="s">
        <v>115</v>
      </c>
      <c r="L90" s="226" t="s">
        <v>116</v>
      </c>
      <c r="M90" s="226" t="s">
        <v>3</v>
      </c>
      <c r="N90" s="180" t="s">
        <v>1</v>
      </c>
      <c r="O90" s="224"/>
      <c r="P90" s="224"/>
      <c r="Q90" s="84"/>
    </row>
    <row r="91" spans="1:20" ht="33" customHeight="1" x14ac:dyDescent="0.25">
      <c r="B91" s="83">
        <v>1</v>
      </c>
      <c r="C91" s="79" t="s">
        <v>99</v>
      </c>
      <c r="D91" s="79" t="s">
        <v>408</v>
      </c>
      <c r="E91" s="79" t="s">
        <v>407</v>
      </c>
      <c r="F91" s="79"/>
      <c r="G91" s="445">
        <v>190</v>
      </c>
      <c r="H91" s="445">
        <v>210</v>
      </c>
      <c r="I91" s="445">
        <v>171</v>
      </c>
      <c r="J91" s="445">
        <v>189</v>
      </c>
      <c r="K91" s="445">
        <v>266</v>
      </c>
      <c r="L91" s="445">
        <v>255</v>
      </c>
      <c r="M91" s="226">
        <f t="shared" ref="M91:M122" si="3">SUM(G91:L91)</f>
        <v>1281</v>
      </c>
      <c r="N91" s="180"/>
      <c r="O91" s="84"/>
      <c r="P91" s="84"/>
      <c r="Q91" s="84"/>
    </row>
    <row r="92" spans="1:20" ht="33" customHeight="1" x14ac:dyDescent="0.25">
      <c r="B92" s="83">
        <v>1</v>
      </c>
      <c r="C92" s="79" t="s">
        <v>99</v>
      </c>
      <c r="D92" s="79" t="s">
        <v>419</v>
      </c>
      <c r="E92" s="79" t="s">
        <v>418</v>
      </c>
      <c r="F92" s="79"/>
      <c r="G92" s="445">
        <v>190</v>
      </c>
      <c r="H92" s="445">
        <v>210</v>
      </c>
      <c r="I92" s="445">
        <v>171</v>
      </c>
      <c r="J92" s="445">
        <v>189</v>
      </c>
      <c r="K92" s="445">
        <v>266</v>
      </c>
      <c r="L92" s="445">
        <v>255</v>
      </c>
      <c r="M92" s="226">
        <f t="shared" si="3"/>
        <v>1281</v>
      </c>
      <c r="N92" s="180"/>
      <c r="O92" s="84"/>
      <c r="P92" s="84"/>
      <c r="Q92" s="84"/>
    </row>
    <row r="93" spans="1:20" ht="33" customHeight="1" x14ac:dyDescent="0.25">
      <c r="B93" s="83">
        <v>2</v>
      </c>
      <c r="C93" s="79" t="s">
        <v>27</v>
      </c>
      <c r="D93" s="79" t="s">
        <v>387</v>
      </c>
      <c r="E93" s="79" t="s">
        <v>386</v>
      </c>
      <c r="F93" s="79"/>
      <c r="G93" s="445">
        <v>216</v>
      </c>
      <c r="H93" s="445">
        <v>211</v>
      </c>
      <c r="I93" s="445">
        <v>141</v>
      </c>
      <c r="J93" s="445">
        <v>203</v>
      </c>
      <c r="K93" s="445">
        <v>143</v>
      </c>
      <c r="L93" s="445">
        <v>232</v>
      </c>
      <c r="M93" s="226">
        <f t="shared" si="3"/>
        <v>1146</v>
      </c>
      <c r="N93" s="180"/>
      <c r="O93" s="84"/>
      <c r="P93" s="84"/>
      <c r="Q93" s="84"/>
    </row>
    <row r="94" spans="1:20" ht="33" customHeight="1" x14ac:dyDescent="0.25">
      <c r="B94" s="83">
        <v>2</v>
      </c>
      <c r="C94" s="79" t="s">
        <v>27</v>
      </c>
      <c r="D94" s="79" t="s">
        <v>378</v>
      </c>
      <c r="E94" s="79" t="s">
        <v>377</v>
      </c>
      <c r="F94" s="79"/>
      <c r="G94" s="445">
        <v>216</v>
      </c>
      <c r="H94" s="445">
        <v>211</v>
      </c>
      <c r="I94" s="445">
        <v>141</v>
      </c>
      <c r="J94" s="445">
        <v>203</v>
      </c>
      <c r="K94" s="445">
        <v>143</v>
      </c>
      <c r="L94" s="445">
        <v>232</v>
      </c>
      <c r="M94" s="226">
        <f t="shared" si="3"/>
        <v>1146</v>
      </c>
      <c r="N94" s="180"/>
      <c r="O94" s="84"/>
      <c r="P94" s="84"/>
      <c r="Q94" s="84"/>
    </row>
    <row r="95" spans="1:20" ht="33" customHeight="1" x14ac:dyDescent="0.25">
      <c r="B95" s="83">
        <v>3</v>
      </c>
      <c r="C95" s="79" t="s">
        <v>98</v>
      </c>
      <c r="D95" s="79" t="s">
        <v>380</v>
      </c>
      <c r="E95" s="79" t="s">
        <v>379</v>
      </c>
      <c r="F95" s="79"/>
      <c r="G95" s="445">
        <v>169</v>
      </c>
      <c r="H95" s="445">
        <v>181</v>
      </c>
      <c r="I95" s="445">
        <v>188</v>
      </c>
      <c r="J95" s="445">
        <v>192</v>
      </c>
      <c r="K95" s="445">
        <v>234</v>
      </c>
      <c r="L95" s="445">
        <v>167</v>
      </c>
      <c r="M95" s="226">
        <f t="shared" si="3"/>
        <v>1131</v>
      </c>
      <c r="N95" s="180"/>
      <c r="O95" s="84"/>
      <c r="P95" s="84"/>
      <c r="Q95" s="84"/>
    </row>
    <row r="96" spans="1:20" ht="33" customHeight="1" x14ac:dyDescent="0.25">
      <c r="B96" s="83">
        <v>3</v>
      </c>
      <c r="C96" s="79" t="s">
        <v>98</v>
      </c>
      <c r="D96" s="79" t="s">
        <v>317</v>
      </c>
      <c r="E96" s="79" t="s">
        <v>390</v>
      </c>
      <c r="F96" s="79"/>
      <c r="G96" s="445">
        <v>169</v>
      </c>
      <c r="H96" s="445">
        <v>181</v>
      </c>
      <c r="I96" s="445">
        <v>188</v>
      </c>
      <c r="J96" s="445">
        <v>192</v>
      </c>
      <c r="K96" s="445">
        <v>234</v>
      </c>
      <c r="L96" s="445">
        <v>167</v>
      </c>
      <c r="M96" s="226">
        <f t="shared" si="3"/>
        <v>1131</v>
      </c>
      <c r="N96" s="180"/>
      <c r="O96" s="84"/>
      <c r="P96" s="84"/>
      <c r="Q96" s="84"/>
    </row>
    <row r="97" spans="2:17" ht="33" customHeight="1" x14ac:dyDescent="0.25">
      <c r="B97" s="83">
        <v>4</v>
      </c>
      <c r="C97" s="79" t="s">
        <v>98</v>
      </c>
      <c r="D97" s="79" t="s">
        <v>242</v>
      </c>
      <c r="E97" s="79" t="s">
        <v>383</v>
      </c>
      <c r="F97" s="79"/>
      <c r="G97" s="445">
        <v>172</v>
      </c>
      <c r="H97" s="445">
        <v>180</v>
      </c>
      <c r="I97" s="445">
        <v>158</v>
      </c>
      <c r="J97" s="445">
        <v>233</v>
      </c>
      <c r="K97" s="445">
        <v>178</v>
      </c>
      <c r="L97" s="445">
        <v>192</v>
      </c>
      <c r="M97" s="226">
        <f t="shared" si="3"/>
        <v>1113</v>
      </c>
      <c r="N97" s="180"/>
      <c r="O97" s="84"/>
      <c r="P97" s="84"/>
      <c r="Q97" s="84"/>
    </row>
    <row r="98" spans="2:17" ht="33" customHeight="1" x14ac:dyDescent="0.25">
      <c r="B98" s="83">
        <v>4</v>
      </c>
      <c r="C98" s="79" t="s">
        <v>98</v>
      </c>
      <c r="D98" s="79" t="s">
        <v>381</v>
      </c>
      <c r="E98" s="79" t="s">
        <v>382</v>
      </c>
      <c r="F98" s="79"/>
      <c r="G98" s="445">
        <v>172</v>
      </c>
      <c r="H98" s="445">
        <v>180</v>
      </c>
      <c r="I98" s="445">
        <v>158</v>
      </c>
      <c r="J98" s="445">
        <v>233</v>
      </c>
      <c r="K98" s="445">
        <v>178</v>
      </c>
      <c r="L98" s="445">
        <v>192</v>
      </c>
      <c r="M98" s="226">
        <f t="shared" si="3"/>
        <v>1113</v>
      </c>
      <c r="N98" s="180"/>
      <c r="O98" s="84"/>
      <c r="P98" s="84"/>
      <c r="Q98" s="84"/>
    </row>
    <row r="99" spans="2:17" ht="33" customHeight="1" x14ac:dyDescent="0.25">
      <c r="B99" s="83">
        <v>5</v>
      </c>
      <c r="C99" s="79" t="s">
        <v>23</v>
      </c>
      <c r="D99" s="79" t="s">
        <v>148</v>
      </c>
      <c r="E99" s="79" t="s">
        <v>149</v>
      </c>
      <c r="F99" s="79"/>
      <c r="G99" s="445">
        <v>209</v>
      </c>
      <c r="H99" s="445">
        <v>171</v>
      </c>
      <c r="I99" s="445">
        <v>219</v>
      </c>
      <c r="J99" s="445">
        <v>139</v>
      </c>
      <c r="K99" s="445">
        <v>186</v>
      </c>
      <c r="L99" s="445">
        <v>179</v>
      </c>
      <c r="M99" s="226">
        <f t="shared" si="3"/>
        <v>1103</v>
      </c>
      <c r="N99" s="180"/>
      <c r="O99" s="84"/>
      <c r="P99" s="84"/>
      <c r="Q99" s="84"/>
    </row>
    <row r="100" spans="2:17" ht="33" customHeight="1" x14ac:dyDescent="0.25">
      <c r="B100" s="83">
        <v>5</v>
      </c>
      <c r="C100" s="79" t="s">
        <v>23</v>
      </c>
      <c r="D100" s="79" t="s">
        <v>416</v>
      </c>
      <c r="E100" s="79" t="s">
        <v>417</v>
      </c>
      <c r="F100" s="79"/>
      <c r="G100" s="445">
        <v>209</v>
      </c>
      <c r="H100" s="445">
        <v>171</v>
      </c>
      <c r="I100" s="445">
        <v>219</v>
      </c>
      <c r="J100" s="445">
        <v>139</v>
      </c>
      <c r="K100" s="445">
        <v>186</v>
      </c>
      <c r="L100" s="445">
        <v>179</v>
      </c>
      <c r="M100" s="226">
        <f t="shared" si="3"/>
        <v>1103</v>
      </c>
      <c r="N100" s="180"/>
      <c r="O100" s="84"/>
      <c r="P100" s="84"/>
      <c r="Q100" s="84"/>
    </row>
    <row r="101" spans="2:17" ht="33" customHeight="1" x14ac:dyDescent="0.25">
      <c r="B101" s="83">
        <v>6</v>
      </c>
      <c r="C101" s="79" t="s">
        <v>170</v>
      </c>
      <c r="D101" s="79" t="s">
        <v>197</v>
      </c>
      <c r="E101" s="79" t="s">
        <v>194</v>
      </c>
      <c r="F101" s="79"/>
      <c r="G101" s="445">
        <v>138</v>
      </c>
      <c r="H101" s="445">
        <v>179</v>
      </c>
      <c r="I101" s="445">
        <v>183</v>
      </c>
      <c r="J101" s="445">
        <v>188</v>
      </c>
      <c r="K101" s="445">
        <v>175</v>
      </c>
      <c r="L101" s="445">
        <v>204</v>
      </c>
      <c r="M101" s="226">
        <f t="shared" si="3"/>
        <v>1067</v>
      </c>
      <c r="N101" s="180"/>
      <c r="O101" s="84"/>
      <c r="P101" s="84"/>
      <c r="Q101" s="84"/>
    </row>
    <row r="102" spans="2:17" ht="33" customHeight="1" x14ac:dyDescent="0.25">
      <c r="B102" s="83">
        <v>6</v>
      </c>
      <c r="C102" s="79" t="s">
        <v>170</v>
      </c>
      <c r="D102" s="79" t="s">
        <v>196</v>
      </c>
      <c r="E102" s="79" t="s">
        <v>195</v>
      </c>
      <c r="F102" s="79"/>
      <c r="G102" s="445">
        <v>138</v>
      </c>
      <c r="H102" s="445">
        <v>179</v>
      </c>
      <c r="I102" s="445">
        <v>183</v>
      </c>
      <c r="J102" s="445">
        <v>188</v>
      </c>
      <c r="K102" s="445">
        <v>175</v>
      </c>
      <c r="L102" s="445">
        <v>204</v>
      </c>
      <c r="M102" s="226">
        <f t="shared" si="3"/>
        <v>1067</v>
      </c>
      <c r="N102" s="180"/>
      <c r="O102" s="84"/>
      <c r="P102" s="84"/>
      <c r="Q102" s="84"/>
    </row>
    <row r="103" spans="2:17" ht="33" customHeight="1" x14ac:dyDescent="0.25">
      <c r="B103" s="83">
        <v>7</v>
      </c>
      <c r="C103" s="79" t="s">
        <v>27</v>
      </c>
      <c r="D103" s="79" t="s">
        <v>128</v>
      </c>
      <c r="E103" s="79" t="s">
        <v>126</v>
      </c>
      <c r="F103" s="79"/>
      <c r="G103" s="445">
        <v>179</v>
      </c>
      <c r="H103" s="445">
        <v>189</v>
      </c>
      <c r="I103" s="445">
        <v>183</v>
      </c>
      <c r="J103" s="445">
        <v>163</v>
      </c>
      <c r="K103" s="445">
        <v>158</v>
      </c>
      <c r="L103" s="445">
        <v>163</v>
      </c>
      <c r="M103" s="226">
        <f t="shared" si="3"/>
        <v>1035</v>
      </c>
      <c r="N103" s="180"/>
      <c r="O103" s="84"/>
      <c r="P103" s="84"/>
      <c r="Q103" s="84"/>
    </row>
    <row r="104" spans="2:17" ht="33" customHeight="1" x14ac:dyDescent="0.25">
      <c r="B104" s="83">
        <v>7</v>
      </c>
      <c r="C104" s="79" t="s">
        <v>27</v>
      </c>
      <c r="D104" s="79" t="s">
        <v>127</v>
      </c>
      <c r="E104" s="79" t="s">
        <v>125</v>
      </c>
      <c r="F104" s="79"/>
      <c r="G104" s="445">
        <v>179</v>
      </c>
      <c r="H104" s="445">
        <v>189</v>
      </c>
      <c r="I104" s="445">
        <v>183</v>
      </c>
      <c r="J104" s="445">
        <v>163</v>
      </c>
      <c r="K104" s="445">
        <v>158</v>
      </c>
      <c r="L104" s="445">
        <v>163</v>
      </c>
      <c r="M104" s="226">
        <f t="shared" si="3"/>
        <v>1035</v>
      </c>
      <c r="N104" s="180"/>
      <c r="O104" s="84"/>
      <c r="P104" s="84"/>
      <c r="Q104" s="84"/>
    </row>
    <row r="105" spans="2:17" ht="33" customHeight="1" x14ac:dyDescent="0.25">
      <c r="B105" s="83">
        <v>8</v>
      </c>
      <c r="C105" s="79" t="s">
        <v>108</v>
      </c>
      <c r="D105" s="79" t="s">
        <v>385</v>
      </c>
      <c r="E105" s="79" t="s">
        <v>384</v>
      </c>
      <c r="F105" s="79"/>
      <c r="G105" s="445">
        <v>180</v>
      </c>
      <c r="H105" s="445">
        <v>161</v>
      </c>
      <c r="I105" s="445">
        <v>174</v>
      </c>
      <c r="J105" s="445">
        <v>179</v>
      </c>
      <c r="K105" s="445">
        <v>179</v>
      </c>
      <c r="L105" s="445">
        <v>157</v>
      </c>
      <c r="M105" s="226">
        <f t="shared" si="3"/>
        <v>1030</v>
      </c>
      <c r="N105" s="180"/>
      <c r="O105" s="84"/>
      <c r="P105" s="84"/>
      <c r="Q105" s="84"/>
    </row>
    <row r="106" spans="2:17" ht="33" customHeight="1" x14ac:dyDescent="0.25">
      <c r="B106" s="83">
        <v>8</v>
      </c>
      <c r="C106" s="79" t="s">
        <v>108</v>
      </c>
      <c r="D106" s="79" t="s">
        <v>388</v>
      </c>
      <c r="E106" s="79" t="s">
        <v>389</v>
      </c>
      <c r="F106" s="79"/>
      <c r="G106" s="445">
        <v>180</v>
      </c>
      <c r="H106" s="445">
        <v>161</v>
      </c>
      <c r="I106" s="445">
        <v>174</v>
      </c>
      <c r="J106" s="445">
        <v>179</v>
      </c>
      <c r="K106" s="445">
        <v>179</v>
      </c>
      <c r="L106" s="445">
        <v>157</v>
      </c>
      <c r="M106" s="226">
        <f t="shared" si="3"/>
        <v>1030</v>
      </c>
      <c r="N106" s="180"/>
      <c r="O106" s="84"/>
      <c r="P106" s="84"/>
      <c r="Q106" s="84"/>
    </row>
    <row r="107" spans="2:17" ht="33" customHeight="1" x14ac:dyDescent="0.25">
      <c r="B107" s="83">
        <v>9</v>
      </c>
      <c r="C107" s="79" t="s">
        <v>23</v>
      </c>
      <c r="D107" s="79" t="s">
        <v>143</v>
      </c>
      <c r="E107" s="79" t="s">
        <v>150</v>
      </c>
      <c r="F107" s="79"/>
      <c r="G107" s="445">
        <v>198</v>
      </c>
      <c r="H107" s="445">
        <v>192</v>
      </c>
      <c r="I107" s="445">
        <v>142</v>
      </c>
      <c r="J107" s="445">
        <v>195</v>
      </c>
      <c r="K107" s="445">
        <v>163</v>
      </c>
      <c r="L107" s="445">
        <v>140</v>
      </c>
      <c r="M107" s="226">
        <f t="shared" si="3"/>
        <v>1030</v>
      </c>
      <c r="N107" s="180"/>
      <c r="O107" s="84"/>
      <c r="P107" s="84"/>
      <c r="Q107" s="84"/>
    </row>
    <row r="108" spans="2:17" ht="33" customHeight="1" x14ac:dyDescent="0.25">
      <c r="B108" s="83">
        <v>9</v>
      </c>
      <c r="C108" s="79" t="s">
        <v>23</v>
      </c>
      <c r="D108" s="79" t="s">
        <v>123</v>
      </c>
      <c r="E108" s="79" t="s">
        <v>124</v>
      </c>
      <c r="F108" s="79"/>
      <c r="G108" s="445">
        <v>198</v>
      </c>
      <c r="H108" s="445">
        <v>192</v>
      </c>
      <c r="I108" s="445">
        <v>142</v>
      </c>
      <c r="J108" s="445">
        <v>195</v>
      </c>
      <c r="K108" s="445">
        <v>163</v>
      </c>
      <c r="L108" s="445">
        <v>140</v>
      </c>
      <c r="M108" s="226">
        <f t="shared" si="3"/>
        <v>1030</v>
      </c>
      <c r="N108" s="180"/>
      <c r="O108" s="84"/>
      <c r="P108" s="84"/>
      <c r="Q108" s="84"/>
    </row>
    <row r="109" spans="2:17" ht="33" customHeight="1" x14ac:dyDescent="0.25">
      <c r="B109" s="83">
        <v>10</v>
      </c>
      <c r="C109" s="79" t="s">
        <v>108</v>
      </c>
      <c r="D109" s="79" t="s">
        <v>398</v>
      </c>
      <c r="E109" s="79" t="s">
        <v>397</v>
      </c>
      <c r="F109" s="79"/>
      <c r="G109" s="445">
        <v>177</v>
      </c>
      <c r="H109" s="445">
        <v>167</v>
      </c>
      <c r="I109" s="445">
        <v>171</v>
      </c>
      <c r="J109" s="445">
        <v>164</v>
      </c>
      <c r="K109" s="445">
        <v>171</v>
      </c>
      <c r="L109" s="445">
        <v>178</v>
      </c>
      <c r="M109" s="226">
        <f t="shared" si="3"/>
        <v>1028</v>
      </c>
      <c r="N109" s="180"/>
      <c r="O109" s="84"/>
      <c r="P109" s="84"/>
      <c r="Q109" s="84"/>
    </row>
    <row r="110" spans="2:17" ht="33" customHeight="1" x14ac:dyDescent="0.25">
      <c r="B110" s="83">
        <v>10</v>
      </c>
      <c r="C110" s="79" t="s">
        <v>108</v>
      </c>
      <c r="D110" s="79" t="s">
        <v>400</v>
      </c>
      <c r="E110" s="79" t="s">
        <v>399</v>
      </c>
      <c r="F110" s="79"/>
      <c r="G110" s="445">
        <v>177</v>
      </c>
      <c r="H110" s="445">
        <v>167</v>
      </c>
      <c r="I110" s="445">
        <v>171</v>
      </c>
      <c r="J110" s="445">
        <v>164</v>
      </c>
      <c r="K110" s="445">
        <v>171</v>
      </c>
      <c r="L110" s="445">
        <v>178</v>
      </c>
      <c r="M110" s="226">
        <f t="shared" si="3"/>
        <v>1028</v>
      </c>
      <c r="N110" s="180"/>
      <c r="O110" s="84"/>
      <c r="P110" s="84"/>
      <c r="Q110" s="84"/>
    </row>
    <row r="111" spans="2:17" ht="33" customHeight="1" x14ac:dyDescent="0.25">
      <c r="B111" s="83">
        <v>11</v>
      </c>
      <c r="C111" s="79" t="s">
        <v>26</v>
      </c>
      <c r="D111" s="79" t="s">
        <v>394</v>
      </c>
      <c r="E111" s="79" t="s">
        <v>393</v>
      </c>
      <c r="F111" s="79"/>
      <c r="G111" s="445">
        <v>157</v>
      </c>
      <c r="H111" s="445">
        <v>196</v>
      </c>
      <c r="I111" s="445">
        <v>137</v>
      </c>
      <c r="J111" s="445">
        <v>164</v>
      </c>
      <c r="K111" s="445">
        <v>160</v>
      </c>
      <c r="L111" s="445">
        <v>190</v>
      </c>
      <c r="M111" s="226">
        <f t="shared" si="3"/>
        <v>1004</v>
      </c>
      <c r="N111" s="180"/>
      <c r="O111" s="84"/>
      <c r="P111" s="84"/>
      <c r="Q111" s="84"/>
    </row>
    <row r="112" spans="2:17" ht="33" customHeight="1" x14ac:dyDescent="0.25">
      <c r="B112" s="83">
        <v>11</v>
      </c>
      <c r="C112" s="79" t="s">
        <v>26</v>
      </c>
      <c r="D112" s="79" t="s">
        <v>392</v>
      </c>
      <c r="E112" s="79" t="s">
        <v>391</v>
      </c>
      <c r="F112" s="79"/>
      <c r="G112" s="445">
        <v>157</v>
      </c>
      <c r="H112" s="445">
        <v>196</v>
      </c>
      <c r="I112" s="445">
        <v>137</v>
      </c>
      <c r="J112" s="445">
        <v>164</v>
      </c>
      <c r="K112" s="445">
        <v>160</v>
      </c>
      <c r="L112" s="445">
        <v>190</v>
      </c>
      <c r="M112" s="226">
        <f t="shared" si="3"/>
        <v>1004</v>
      </c>
      <c r="N112" s="180"/>
      <c r="O112" s="84"/>
      <c r="P112" s="84"/>
      <c r="Q112" s="84"/>
    </row>
    <row r="113" spans="2:17" ht="33" customHeight="1" x14ac:dyDescent="0.25">
      <c r="B113" s="83">
        <v>12</v>
      </c>
      <c r="C113" s="79" t="s">
        <v>97</v>
      </c>
      <c r="D113" s="79" t="s">
        <v>435</v>
      </c>
      <c r="E113" s="79" t="s">
        <v>434</v>
      </c>
      <c r="F113" s="79"/>
      <c r="G113" s="445">
        <v>173</v>
      </c>
      <c r="H113" s="445">
        <v>168</v>
      </c>
      <c r="I113" s="445">
        <v>158</v>
      </c>
      <c r="J113" s="445">
        <v>174</v>
      </c>
      <c r="K113" s="445">
        <v>146</v>
      </c>
      <c r="L113" s="445">
        <v>180</v>
      </c>
      <c r="M113" s="226">
        <f t="shared" si="3"/>
        <v>999</v>
      </c>
      <c r="N113" s="180"/>
      <c r="O113" s="84"/>
      <c r="P113" s="84"/>
      <c r="Q113" s="84"/>
    </row>
    <row r="114" spans="2:17" ht="33" customHeight="1" x14ac:dyDescent="0.25">
      <c r="B114" s="83">
        <v>12</v>
      </c>
      <c r="C114" s="79" t="s">
        <v>97</v>
      </c>
      <c r="D114" s="79" t="s">
        <v>411</v>
      </c>
      <c r="E114" s="79" t="s">
        <v>410</v>
      </c>
      <c r="F114" s="79"/>
      <c r="G114" s="445">
        <v>173</v>
      </c>
      <c r="H114" s="445">
        <v>168</v>
      </c>
      <c r="I114" s="445">
        <v>158</v>
      </c>
      <c r="J114" s="445">
        <v>174</v>
      </c>
      <c r="K114" s="445">
        <v>146</v>
      </c>
      <c r="L114" s="445">
        <v>180</v>
      </c>
      <c r="M114" s="226">
        <f t="shared" si="3"/>
        <v>999</v>
      </c>
      <c r="N114" s="180"/>
      <c r="O114" s="84"/>
      <c r="P114" s="84"/>
      <c r="Q114" s="84"/>
    </row>
    <row r="115" spans="2:17" ht="33" customHeight="1" x14ac:dyDescent="0.25">
      <c r="B115" s="83">
        <v>13</v>
      </c>
      <c r="C115" s="79" t="s">
        <v>22</v>
      </c>
      <c r="D115" s="79" t="s">
        <v>176</v>
      </c>
      <c r="E115" s="79" t="s">
        <v>177</v>
      </c>
      <c r="F115" s="79"/>
      <c r="G115" s="445">
        <v>143</v>
      </c>
      <c r="H115" s="445">
        <v>174</v>
      </c>
      <c r="I115" s="445">
        <v>164</v>
      </c>
      <c r="J115" s="445">
        <v>170</v>
      </c>
      <c r="K115" s="445">
        <v>178</v>
      </c>
      <c r="L115" s="445">
        <v>159</v>
      </c>
      <c r="M115" s="226">
        <f t="shared" si="3"/>
        <v>988</v>
      </c>
      <c r="N115" s="180"/>
      <c r="O115" s="84"/>
      <c r="P115" s="84"/>
      <c r="Q115" s="84"/>
    </row>
    <row r="116" spans="2:17" ht="33" customHeight="1" x14ac:dyDescent="0.25">
      <c r="B116" s="83">
        <v>13</v>
      </c>
      <c r="C116" s="79" t="s">
        <v>22</v>
      </c>
      <c r="D116" s="79" t="s">
        <v>175</v>
      </c>
      <c r="E116" s="79" t="s">
        <v>174</v>
      </c>
      <c r="F116" s="79"/>
      <c r="G116" s="445">
        <v>143</v>
      </c>
      <c r="H116" s="445">
        <v>174</v>
      </c>
      <c r="I116" s="445">
        <v>164</v>
      </c>
      <c r="J116" s="445">
        <v>170</v>
      </c>
      <c r="K116" s="445">
        <v>178</v>
      </c>
      <c r="L116" s="445">
        <v>159</v>
      </c>
      <c r="M116" s="226">
        <f t="shared" si="3"/>
        <v>988</v>
      </c>
      <c r="N116" s="180"/>
      <c r="O116" s="84"/>
      <c r="P116" s="84"/>
      <c r="Q116" s="84"/>
    </row>
    <row r="117" spans="2:17" ht="33" customHeight="1" x14ac:dyDescent="0.25">
      <c r="B117" s="83">
        <v>14</v>
      </c>
      <c r="C117" s="79" t="s">
        <v>99</v>
      </c>
      <c r="D117" s="79" t="s">
        <v>332</v>
      </c>
      <c r="E117" s="79" t="s">
        <v>409</v>
      </c>
      <c r="F117" s="79"/>
      <c r="G117" s="445">
        <v>169</v>
      </c>
      <c r="H117" s="445">
        <v>156</v>
      </c>
      <c r="I117" s="445">
        <v>183</v>
      </c>
      <c r="J117" s="445">
        <v>152</v>
      </c>
      <c r="K117" s="445">
        <v>148</v>
      </c>
      <c r="L117" s="445">
        <v>189</v>
      </c>
      <c r="M117" s="226">
        <f t="shared" si="3"/>
        <v>997</v>
      </c>
      <c r="N117" s="180"/>
      <c r="O117" s="84"/>
      <c r="P117" s="84"/>
      <c r="Q117" s="84"/>
    </row>
    <row r="118" spans="2:17" ht="33" customHeight="1" x14ac:dyDescent="0.25">
      <c r="B118" s="83">
        <v>14</v>
      </c>
      <c r="C118" s="79" t="s">
        <v>99</v>
      </c>
      <c r="D118" s="79" t="s">
        <v>413</v>
      </c>
      <c r="E118" s="79" t="s">
        <v>412</v>
      </c>
      <c r="F118" s="79"/>
      <c r="G118" s="445">
        <v>169</v>
      </c>
      <c r="H118" s="445">
        <v>156</v>
      </c>
      <c r="I118" s="445">
        <v>183</v>
      </c>
      <c r="J118" s="445">
        <v>152</v>
      </c>
      <c r="K118" s="445">
        <v>148</v>
      </c>
      <c r="L118" s="445">
        <v>189</v>
      </c>
      <c r="M118" s="226">
        <f t="shared" si="3"/>
        <v>997</v>
      </c>
      <c r="N118" s="180"/>
      <c r="O118" s="84"/>
      <c r="P118" s="84"/>
      <c r="Q118" s="84"/>
    </row>
    <row r="119" spans="2:17" ht="33" customHeight="1" x14ac:dyDescent="0.25">
      <c r="B119" s="83">
        <v>15</v>
      </c>
      <c r="C119" s="79" t="s">
        <v>198</v>
      </c>
      <c r="D119" s="79" t="s">
        <v>206</v>
      </c>
      <c r="E119" s="79" t="s">
        <v>208</v>
      </c>
      <c r="F119" s="79"/>
      <c r="G119" s="445">
        <v>182</v>
      </c>
      <c r="H119" s="445">
        <v>139</v>
      </c>
      <c r="I119" s="445">
        <v>191</v>
      </c>
      <c r="J119" s="445">
        <v>180</v>
      </c>
      <c r="K119" s="445">
        <v>144</v>
      </c>
      <c r="L119" s="445">
        <v>147</v>
      </c>
      <c r="M119" s="226">
        <f t="shared" si="3"/>
        <v>983</v>
      </c>
      <c r="N119" s="180"/>
      <c r="O119" s="84"/>
      <c r="P119" s="84"/>
      <c r="Q119" s="84"/>
    </row>
    <row r="120" spans="2:17" ht="33" customHeight="1" x14ac:dyDescent="0.25">
      <c r="B120" s="83">
        <v>15</v>
      </c>
      <c r="C120" s="79" t="s">
        <v>198</v>
      </c>
      <c r="D120" s="79" t="s">
        <v>200</v>
      </c>
      <c r="E120" s="79" t="s">
        <v>207</v>
      </c>
      <c r="F120" s="79"/>
      <c r="G120" s="445">
        <v>182</v>
      </c>
      <c r="H120" s="445">
        <v>139</v>
      </c>
      <c r="I120" s="445">
        <v>191</v>
      </c>
      <c r="J120" s="445">
        <v>180</v>
      </c>
      <c r="K120" s="445">
        <v>144</v>
      </c>
      <c r="L120" s="445">
        <v>147</v>
      </c>
      <c r="M120" s="226">
        <f t="shared" si="3"/>
        <v>983</v>
      </c>
      <c r="N120" s="180"/>
      <c r="O120" s="84"/>
      <c r="P120" s="84"/>
      <c r="Q120" s="84"/>
    </row>
    <row r="121" spans="2:17" ht="33" customHeight="1" x14ac:dyDescent="0.25">
      <c r="B121" s="83">
        <v>16</v>
      </c>
      <c r="C121" s="79" t="s">
        <v>24</v>
      </c>
      <c r="D121" s="79" t="s">
        <v>431</v>
      </c>
      <c r="E121" s="79" t="s">
        <v>430</v>
      </c>
      <c r="F121" s="79"/>
      <c r="G121" s="445">
        <v>147</v>
      </c>
      <c r="H121" s="445">
        <v>185</v>
      </c>
      <c r="I121" s="445">
        <v>176</v>
      </c>
      <c r="J121" s="445">
        <v>157</v>
      </c>
      <c r="K121" s="445">
        <v>157</v>
      </c>
      <c r="L121" s="445">
        <v>156</v>
      </c>
      <c r="M121" s="226">
        <f t="shared" si="3"/>
        <v>978</v>
      </c>
      <c r="N121" s="180"/>
      <c r="O121" s="84"/>
      <c r="P121" s="84"/>
      <c r="Q121" s="84"/>
    </row>
    <row r="122" spans="2:17" ht="33" customHeight="1" x14ac:dyDescent="0.25">
      <c r="B122" s="83">
        <v>16</v>
      </c>
      <c r="C122" s="79" t="s">
        <v>24</v>
      </c>
      <c r="D122" s="79" t="s">
        <v>437</v>
      </c>
      <c r="E122" s="79" t="s">
        <v>436</v>
      </c>
      <c r="F122" s="79"/>
      <c r="G122" s="445">
        <v>147</v>
      </c>
      <c r="H122" s="445">
        <v>185</v>
      </c>
      <c r="I122" s="445">
        <v>176</v>
      </c>
      <c r="J122" s="445">
        <v>157</v>
      </c>
      <c r="K122" s="445">
        <v>157</v>
      </c>
      <c r="L122" s="445">
        <v>156</v>
      </c>
      <c r="M122" s="226">
        <f t="shared" si="3"/>
        <v>978</v>
      </c>
      <c r="N122" s="180"/>
      <c r="O122" s="84"/>
      <c r="P122" s="84"/>
      <c r="Q122" s="84"/>
    </row>
    <row r="123" spans="2:17" ht="33" customHeight="1" x14ac:dyDescent="0.25">
      <c r="B123" s="83">
        <v>17</v>
      </c>
      <c r="C123" s="79" t="s">
        <v>28</v>
      </c>
      <c r="D123" s="79" t="s">
        <v>191</v>
      </c>
      <c r="E123" s="79" t="s">
        <v>187</v>
      </c>
      <c r="F123" s="79"/>
      <c r="G123" s="445">
        <v>146</v>
      </c>
      <c r="H123" s="445">
        <v>167</v>
      </c>
      <c r="I123" s="445">
        <v>118</v>
      </c>
      <c r="J123" s="445">
        <v>200</v>
      </c>
      <c r="K123" s="445">
        <v>176</v>
      </c>
      <c r="L123" s="445">
        <v>155</v>
      </c>
      <c r="M123" s="226">
        <f t="shared" ref="M123:M146" si="4">SUM(G123:L123)</f>
        <v>962</v>
      </c>
      <c r="N123" s="180"/>
      <c r="O123" s="84"/>
      <c r="P123" s="84"/>
      <c r="Q123" s="84"/>
    </row>
    <row r="124" spans="2:17" ht="33" customHeight="1" x14ac:dyDescent="0.25">
      <c r="B124" s="83">
        <v>17</v>
      </c>
      <c r="C124" s="79" t="s">
        <v>28</v>
      </c>
      <c r="D124" s="79" t="s">
        <v>193</v>
      </c>
      <c r="E124" s="79" t="s">
        <v>189</v>
      </c>
      <c r="F124" s="79"/>
      <c r="G124" s="445">
        <v>146</v>
      </c>
      <c r="H124" s="445">
        <v>167</v>
      </c>
      <c r="I124" s="445">
        <v>118</v>
      </c>
      <c r="J124" s="445">
        <v>200</v>
      </c>
      <c r="K124" s="445">
        <v>176</v>
      </c>
      <c r="L124" s="445">
        <v>155</v>
      </c>
      <c r="M124" s="226">
        <f t="shared" si="4"/>
        <v>962</v>
      </c>
      <c r="N124" s="180"/>
      <c r="O124" s="84"/>
      <c r="P124" s="84"/>
      <c r="Q124" s="84"/>
    </row>
    <row r="125" spans="2:17" ht="33" customHeight="1" x14ac:dyDescent="0.25">
      <c r="B125" s="83">
        <v>18</v>
      </c>
      <c r="C125" s="79" t="s">
        <v>26</v>
      </c>
      <c r="D125" s="79" t="s">
        <v>402</v>
      </c>
      <c r="E125" s="79" t="s">
        <v>401</v>
      </c>
      <c r="F125" s="79"/>
      <c r="G125" s="445">
        <v>128</v>
      </c>
      <c r="H125" s="445">
        <v>153</v>
      </c>
      <c r="I125" s="445">
        <v>189</v>
      </c>
      <c r="J125" s="445">
        <v>152</v>
      </c>
      <c r="K125" s="445">
        <v>153</v>
      </c>
      <c r="L125" s="445">
        <v>181</v>
      </c>
      <c r="M125" s="226">
        <f t="shared" si="4"/>
        <v>956</v>
      </c>
      <c r="N125" s="180"/>
      <c r="O125" s="84"/>
      <c r="P125" s="84"/>
      <c r="Q125" s="84"/>
    </row>
    <row r="126" spans="2:17" ht="33" customHeight="1" x14ac:dyDescent="0.25">
      <c r="B126" s="83">
        <v>18</v>
      </c>
      <c r="C126" s="79" t="s">
        <v>26</v>
      </c>
      <c r="D126" s="79" t="s">
        <v>404</v>
      </c>
      <c r="E126" s="79" t="s">
        <v>403</v>
      </c>
      <c r="F126" s="79"/>
      <c r="G126" s="445">
        <v>128</v>
      </c>
      <c r="H126" s="445">
        <v>153</v>
      </c>
      <c r="I126" s="445">
        <v>189</v>
      </c>
      <c r="J126" s="445">
        <v>152</v>
      </c>
      <c r="K126" s="445">
        <v>153</v>
      </c>
      <c r="L126" s="445">
        <v>181</v>
      </c>
      <c r="M126" s="226">
        <f t="shared" si="4"/>
        <v>956</v>
      </c>
      <c r="N126" s="180"/>
      <c r="O126" s="84"/>
      <c r="P126" s="84"/>
      <c r="Q126" s="84"/>
    </row>
    <row r="127" spans="2:17" ht="33" customHeight="1" x14ac:dyDescent="0.25">
      <c r="B127" s="83">
        <v>19</v>
      </c>
      <c r="C127" s="79" t="s">
        <v>97</v>
      </c>
      <c r="D127" s="79" t="s">
        <v>423</v>
      </c>
      <c r="E127" s="79" t="s">
        <v>422</v>
      </c>
      <c r="F127" s="79"/>
      <c r="G127" s="445">
        <v>138</v>
      </c>
      <c r="H127" s="445">
        <v>148</v>
      </c>
      <c r="I127" s="445">
        <v>150</v>
      </c>
      <c r="J127" s="445">
        <v>144</v>
      </c>
      <c r="K127" s="445">
        <v>156</v>
      </c>
      <c r="L127" s="445">
        <v>200</v>
      </c>
      <c r="M127" s="226">
        <f t="shared" si="4"/>
        <v>936</v>
      </c>
      <c r="N127" s="180"/>
      <c r="O127" s="84"/>
      <c r="P127" s="84"/>
      <c r="Q127" s="84"/>
    </row>
    <row r="128" spans="2:17" ht="33" customHeight="1" x14ac:dyDescent="0.25">
      <c r="B128" s="83">
        <v>19</v>
      </c>
      <c r="C128" s="79" t="s">
        <v>97</v>
      </c>
      <c r="D128" s="79" t="s">
        <v>441</v>
      </c>
      <c r="E128" s="79" t="s">
        <v>440</v>
      </c>
      <c r="F128" s="79"/>
      <c r="G128" s="445">
        <v>138</v>
      </c>
      <c r="H128" s="445">
        <v>148</v>
      </c>
      <c r="I128" s="445">
        <v>150</v>
      </c>
      <c r="J128" s="445">
        <v>144</v>
      </c>
      <c r="K128" s="445">
        <v>156</v>
      </c>
      <c r="L128" s="445">
        <v>200</v>
      </c>
      <c r="M128" s="226">
        <f t="shared" si="4"/>
        <v>936</v>
      </c>
      <c r="N128" s="180"/>
      <c r="O128" s="84"/>
      <c r="P128" s="84"/>
      <c r="Q128" s="84"/>
    </row>
    <row r="129" spans="2:17" ht="33" customHeight="1" x14ac:dyDescent="0.25">
      <c r="B129" s="83">
        <v>20</v>
      </c>
      <c r="C129" s="79" t="s">
        <v>217</v>
      </c>
      <c r="D129" s="79" t="s">
        <v>427</v>
      </c>
      <c r="E129" s="79" t="s">
        <v>426</v>
      </c>
      <c r="F129" s="79"/>
      <c r="G129" s="445">
        <v>155</v>
      </c>
      <c r="H129" s="445">
        <v>157</v>
      </c>
      <c r="I129" s="445">
        <v>170</v>
      </c>
      <c r="J129" s="445">
        <v>157</v>
      </c>
      <c r="K129" s="445">
        <v>166</v>
      </c>
      <c r="L129" s="445">
        <v>120</v>
      </c>
      <c r="M129" s="226">
        <f t="shared" si="4"/>
        <v>925</v>
      </c>
      <c r="N129" s="180"/>
      <c r="O129" s="84"/>
      <c r="P129" s="84"/>
      <c r="Q129" s="84"/>
    </row>
    <row r="130" spans="2:17" ht="33" customHeight="1" x14ac:dyDescent="0.25">
      <c r="B130" s="83">
        <v>20</v>
      </c>
      <c r="C130" s="79" t="s">
        <v>217</v>
      </c>
      <c r="D130" s="79" t="s">
        <v>439</v>
      </c>
      <c r="E130" s="79" t="s">
        <v>438</v>
      </c>
      <c r="F130" s="79"/>
      <c r="G130" s="445">
        <v>155</v>
      </c>
      <c r="H130" s="445">
        <v>157</v>
      </c>
      <c r="I130" s="445">
        <v>170</v>
      </c>
      <c r="J130" s="445">
        <v>157</v>
      </c>
      <c r="K130" s="445">
        <v>166</v>
      </c>
      <c r="L130" s="445">
        <v>120</v>
      </c>
      <c r="M130" s="226">
        <f t="shared" si="4"/>
        <v>925</v>
      </c>
      <c r="N130" s="180"/>
      <c r="O130" s="84"/>
      <c r="P130" s="84"/>
      <c r="Q130" s="84"/>
    </row>
    <row r="131" spans="2:17" ht="33" customHeight="1" x14ac:dyDescent="0.25">
      <c r="B131" s="83">
        <v>21</v>
      </c>
      <c r="C131" s="79" t="s">
        <v>214</v>
      </c>
      <c r="D131" s="79" t="s">
        <v>429</v>
      </c>
      <c r="E131" s="79" t="s">
        <v>428</v>
      </c>
      <c r="F131" s="79"/>
      <c r="G131" s="445">
        <v>126</v>
      </c>
      <c r="H131" s="445">
        <v>190</v>
      </c>
      <c r="I131" s="445">
        <v>158</v>
      </c>
      <c r="J131" s="445">
        <v>138</v>
      </c>
      <c r="K131" s="445">
        <v>161</v>
      </c>
      <c r="L131" s="445">
        <v>137</v>
      </c>
      <c r="M131" s="226">
        <f t="shared" si="4"/>
        <v>910</v>
      </c>
      <c r="N131" s="180"/>
      <c r="O131" s="84"/>
      <c r="P131" s="84"/>
      <c r="Q131" s="84"/>
    </row>
    <row r="132" spans="2:17" ht="33" customHeight="1" x14ac:dyDescent="0.25">
      <c r="B132" s="83">
        <v>21</v>
      </c>
      <c r="C132" s="79" t="s">
        <v>214</v>
      </c>
      <c r="D132" s="79" t="s">
        <v>433</v>
      </c>
      <c r="E132" s="79" t="s">
        <v>432</v>
      </c>
      <c r="F132" s="79"/>
      <c r="G132" s="445">
        <v>126</v>
      </c>
      <c r="H132" s="445">
        <v>190</v>
      </c>
      <c r="I132" s="445">
        <v>158</v>
      </c>
      <c r="J132" s="445">
        <v>138</v>
      </c>
      <c r="K132" s="445">
        <v>161</v>
      </c>
      <c r="L132" s="445">
        <v>137</v>
      </c>
      <c r="M132" s="226">
        <f t="shared" si="4"/>
        <v>910</v>
      </c>
      <c r="N132" s="180"/>
      <c r="O132" s="84"/>
      <c r="P132" s="84"/>
      <c r="Q132" s="84"/>
    </row>
    <row r="133" spans="2:17" ht="33" customHeight="1" x14ac:dyDescent="0.25">
      <c r="B133" s="83">
        <v>22</v>
      </c>
      <c r="C133" s="79" t="s">
        <v>223</v>
      </c>
      <c r="D133" s="79" t="s">
        <v>427</v>
      </c>
      <c r="E133" s="79" t="s">
        <v>458</v>
      </c>
      <c r="F133" s="79"/>
      <c r="G133" s="445">
        <v>176</v>
      </c>
      <c r="H133" s="445">
        <v>142</v>
      </c>
      <c r="I133" s="445">
        <v>136</v>
      </c>
      <c r="J133" s="445">
        <v>138</v>
      </c>
      <c r="K133" s="445">
        <v>130</v>
      </c>
      <c r="L133" s="445">
        <v>166</v>
      </c>
      <c r="M133" s="226">
        <f t="shared" si="4"/>
        <v>888</v>
      </c>
      <c r="N133" s="180"/>
      <c r="O133" s="84"/>
      <c r="P133" s="84"/>
      <c r="Q133" s="84"/>
    </row>
    <row r="134" spans="2:17" ht="33" customHeight="1" x14ac:dyDescent="0.25">
      <c r="B134" s="83">
        <v>22</v>
      </c>
      <c r="C134" s="79" t="s">
        <v>223</v>
      </c>
      <c r="D134" s="79" t="s">
        <v>445</v>
      </c>
      <c r="E134" s="79" t="s">
        <v>444</v>
      </c>
      <c r="F134" s="79"/>
      <c r="G134" s="445">
        <v>176</v>
      </c>
      <c r="H134" s="445">
        <v>142</v>
      </c>
      <c r="I134" s="445">
        <v>136</v>
      </c>
      <c r="J134" s="445">
        <v>138</v>
      </c>
      <c r="K134" s="445">
        <v>130</v>
      </c>
      <c r="L134" s="445">
        <v>166</v>
      </c>
      <c r="M134" s="226">
        <f t="shared" si="4"/>
        <v>888</v>
      </c>
      <c r="N134" s="180"/>
      <c r="O134" s="84"/>
      <c r="P134" s="84"/>
      <c r="Q134" s="84"/>
    </row>
    <row r="135" spans="2:17" ht="33" customHeight="1" x14ac:dyDescent="0.25">
      <c r="B135" s="83">
        <v>23</v>
      </c>
      <c r="C135" s="79" t="s">
        <v>223</v>
      </c>
      <c r="D135" s="79" t="s">
        <v>425</v>
      </c>
      <c r="E135" s="79" t="s">
        <v>424</v>
      </c>
      <c r="F135" s="79"/>
      <c r="G135" s="445">
        <v>152</v>
      </c>
      <c r="H135" s="445">
        <v>120</v>
      </c>
      <c r="I135" s="445">
        <v>132</v>
      </c>
      <c r="J135" s="445">
        <v>135</v>
      </c>
      <c r="K135" s="445">
        <v>133</v>
      </c>
      <c r="L135" s="445">
        <v>204</v>
      </c>
      <c r="M135" s="226">
        <f t="shared" si="4"/>
        <v>876</v>
      </c>
      <c r="N135" s="180"/>
      <c r="O135" s="84"/>
      <c r="P135" s="84"/>
      <c r="Q135" s="84"/>
    </row>
    <row r="136" spans="2:17" ht="33" customHeight="1" x14ac:dyDescent="0.25">
      <c r="B136" s="83">
        <v>23</v>
      </c>
      <c r="C136" s="79" t="s">
        <v>223</v>
      </c>
      <c r="D136" s="79" t="s">
        <v>257</v>
      </c>
      <c r="E136" s="79" t="s">
        <v>447</v>
      </c>
      <c r="F136" s="79"/>
      <c r="G136" s="445">
        <v>152</v>
      </c>
      <c r="H136" s="445">
        <v>120</v>
      </c>
      <c r="I136" s="445">
        <v>132</v>
      </c>
      <c r="J136" s="445">
        <v>135</v>
      </c>
      <c r="K136" s="445">
        <v>133</v>
      </c>
      <c r="L136" s="445">
        <v>204</v>
      </c>
      <c r="M136" s="226">
        <f t="shared" si="4"/>
        <v>876</v>
      </c>
      <c r="N136" s="180"/>
      <c r="O136" s="84"/>
      <c r="P136" s="84"/>
      <c r="Q136" s="84"/>
    </row>
    <row r="137" spans="2:17" ht="33" customHeight="1" x14ac:dyDescent="0.25">
      <c r="B137" s="83">
        <v>24</v>
      </c>
      <c r="C137" s="79" t="s">
        <v>28</v>
      </c>
      <c r="D137" s="79" t="s">
        <v>182</v>
      </c>
      <c r="E137" s="79" t="s">
        <v>190</v>
      </c>
      <c r="F137" s="79"/>
      <c r="G137" s="445">
        <v>129</v>
      </c>
      <c r="H137" s="445">
        <v>145</v>
      </c>
      <c r="I137" s="445">
        <v>145</v>
      </c>
      <c r="J137" s="445">
        <v>172</v>
      </c>
      <c r="K137" s="445">
        <v>130</v>
      </c>
      <c r="L137" s="445">
        <v>136</v>
      </c>
      <c r="M137" s="226">
        <f t="shared" si="4"/>
        <v>857</v>
      </c>
      <c r="N137" s="180"/>
      <c r="O137" s="84"/>
      <c r="P137" s="84"/>
      <c r="Q137" s="84"/>
    </row>
    <row r="138" spans="2:17" ht="33" customHeight="1" x14ac:dyDescent="0.25">
      <c r="B138" s="83">
        <v>24</v>
      </c>
      <c r="C138" s="79" t="s">
        <v>28</v>
      </c>
      <c r="D138" s="79" t="s">
        <v>192</v>
      </c>
      <c r="E138" s="79" t="s">
        <v>188</v>
      </c>
      <c r="F138" s="79"/>
      <c r="G138" s="445">
        <v>129</v>
      </c>
      <c r="H138" s="445">
        <v>145</v>
      </c>
      <c r="I138" s="445">
        <v>145</v>
      </c>
      <c r="J138" s="445">
        <v>172</v>
      </c>
      <c r="K138" s="445">
        <v>130</v>
      </c>
      <c r="L138" s="445">
        <v>136</v>
      </c>
      <c r="M138" s="226">
        <f t="shared" si="4"/>
        <v>857</v>
      </c>
      <c r="N138" s="180"/>
      <c r="O138" s="84"/>
      <c r="P138" s="84"/>
      <c r="Q138" s="84"/>
    </row>
    <row r="139" spans="2:17" ht="33" customHeight="1" x14ac:dyDescent="0.25">
      <c r="B139" s="83">
        <v>25</v>
      </c>
      <c r="C139" s="79" t="s">
        <v>212</v>
      </c>
      <c r="D139" s="79" t="s">
        <v>396</v>
      </c>
      <c r="E139" s="79" t="s">
        <v>395</v>
      </c>
      <c r="F139" s="79"/>
      <c r="G139" s="445">
        <v>130</v>
      </c>
      <c r="H139" s="445">
        <v>134</v>
      </c>
      <c r="I139" s="445">
        <v>145</v>
      </c>
      <c r="J139" s="445">
        <v>111</v>
      </c>
      <c r="K139" s="445">
        <v>138</v>
      </c>
      <c r="L139" s="445">
        <v>138</v>
      </c>
      <c r="M139" s="226">
        <f t="shared" si="4"/>
        <v>796</v>
      </c>
      <c r="N139" s="180"/>
      <c r="O139" s="84"/>
      <c r="P139" s="84"/>
      <c r="Q139" s="84"/>
    </row>
    <row r="140" spans="2:17" ht="33" customHeight="1" x14ac:dyDescent="0.25">
      <c r="B140" s="83">
        <v>25</v>
      </c>
      <c r="C140" s="79" t="s">
        <v>212</v>
      </c>
      <c r="D140" s="79" t="s">
        <v>406</v>
      </c>
      <c r="E140" s="79" t="s">
        <v>405</v>
      </c>
      <c r="F140" s="79"/>
      <c r="G140" s="445">
        <v>130</v>
      </c>
      <c r="H140" s="445">
        <v>134</v>
      </c>
      <c r="I140" s="445">
        <v>145</v>
      </c>
      <c r="J140" s="445">
        <v>111</v>
      </c>
      <c r="K140" s="445">
        <v>138</v>
      </c>
      <c r="L140" s="445">
        <v>138</v>
      </c>
      <c r="M140" s="226">
        <f t="shared" si="4"/>
        <v>796</v>
      </c>
      <c r="N140" s="180"/>
      <c r="O140" s="84"/>
      <c r="P140" s="84"/>
      <c r="Q140" s="84"/>
    </row>
    <row r="141" spans="2:17" ht="33" customHeight="1" x14ac:dyDescent="0.25">
      <c r="B141" s="83">
        <v>26</v>
      </c>
      <c r="C141" s="79" t="s">
        <v>214</v>
      </c>
      <c r="D141" s="79" t="s">
        <v>443</v>
      </c>
      <c r="E141" s="79" t="s">
        <v>442</v>
      </c>
      <c r="F141" s="79"/>
      <c r="G141" s="445">
        <v>138</v>
      </c>
      <c r="H141" s="445">
        <v>150</v>
      </c>
      <c r="I141" s="445">
        <v>112</v>
      </c>
      <c r="J141" s="445">
        <v>118</v>
      </c>
      <c r="K141" s="445">
        <v>128</v>
      </c>
      <c r="L141" s="445">
        <v>131</v>
      </c>
      <c r="M141" s="226">
        <f t="shared" si="4"/>
        <v>777</v>
      </c>
      <c r="N141" s="180"/>
      <c r="O141" s="84"/>
      <c r="P141" s="84"/>
      <c r="Q141" s="84"/>
    </row>
    <row r="142" spans="2:17" ht="33" customHeight="1" x14ac:dyDescent="0.25">
      <c r="B142" s="83">
        <v>26</v>
      </c>
      <c r="C142" s="79" t="s">
        <v>214</v>
      </c>
      <c r="D142" s="79" t="s">
        <v>451</v>
      </c>
      <c r="E142" s="79" t="s">
        <v>452</v>
      </c>
      <c r="F142" s="79"/>
      <c r="G142" s="445">
        <v>138</v>
      </c>
      <c r="H142" s="445">
        <v>150</v>
      </c>
      <c r="I142" s="445">
        <v>112</v>
      </c>
      <c r="J142" s="445">
        <v>118</v>
      </c>
      <c r="K142" s="445">
        <v>128</v>
      </c>
      <c r="L142" s="445">
        <v>131</v>
      </c>
      <c r="M142" s="226">
        <f t="shared" si="4"/>
        <v>777</v>
      </c>
      <c r="N142" s="180"/>
      <c r="O142" s="84"/>
      <c r="P142" s="84"/>
      <c r="Q142" s="84"/>
    </row>
    <row r="143" spans="2:17" ht="33" customHeight="1" x14ac:dyDescent="0.25">
      <c r="B143" s="83">
        <v>27</v>
      </c>
      <c r="C143" s="79" t="s">
        <v>450</v>
      </c>
      <c r="D143" s="79" t="s">
        <v>457</v>
      </c>
      <c r="E143" s="79" t="s">
        <v>456</v>
      </c>
      <c r="F143" s="79"/>
      <c r="G143" s="445">
        <v>119</v>
      </c>
      <c r="H143" s="445">
        <v>135</v>
      </c>
      <c r="I143" s="445">
        <v>107</v>
      </c>
      <c r="J143" s="445">
        <v>119</v>
      </c>
      <c r="K143" s="445">
        <v>104</v>
      </c>
      <c r="L143" s="445">
        <v>164</v>
      </c>
      <c r="M143" s="226">
        <f t="shared" si="4"/>
        <v>748</v>
      </c>
      <c r="N143" s="180"/>
      <c r="O143" s="84"/>
      <c r="P143" s="84"/>
      <c r="Q143" s="84"/>
    </row>
    <row r="144" spans="2:17" ht="33" customHeight="1" x14ac:dyDescent="0.25">
      <c r="B144" s="83">
        <v>27</v>
      </c>
      <c r="C144" s="79" t="s">
        <v>450</v>
      </c>
      <c r="D144" s="79" t="s">
        <v>454</v>
      </c>
      <c r="E144" s="79" t="s">
        <v>455</v>
      </c>
      <c r="F144" s="79"/>
      <c r="G144" s="445">
        <v>119</v>
      </c>
      <c r="H144" s="445">
        <v>135</v>
      </c>
      <c r="I144" s="445">
        <v>107</v>
      </c>
      <c r="J144" s="445">
        <v>119</v>
      </c>
      <c r="K144" s="445">
        <v>104</v>
      </c>
      <c r="L144" s="445">
        <v>164</v>
      </c>
      <c r="M144" s="226">
        <f t="shared" si="4"/>
        <v>748</v>
      </c>
      <c r="N144" s="180"/>
      <c r="O144" s="84"/>
      <c r="P144" s="84"/>
      <c r="Q144" s="84"/>
    </row>
    <row r="145" spans="1:20" ht="33" customHeight="1" x14ac:dyDescent="0.25">
      <c r="B145" s="83">
        <v>28</v>
      </c>
      <c r="C145" s="79" t="s">
        <v>450</v>
      </c>
      <c r="D145" s="79" t="s">
        <v>449</v>
      </c>
      <c r="E145" s="79" t="s">
        <v>448</v>
      </c>
      <c r="F145" s="79"/>
      <c r="G145" s="445">
        <v>86</v>
      </c>
      <c r="H145" s="445">
        <v>127</v>
      </c>
      <c r="I145" s="445">
        <v>115</v>
      </c>
      <c r="J145" s="445">
        <v>113</v>
      </c>
      <c r="K145" s="445">
        <v>139</v>
      </c>
      <c r="L145" s="445">
        <v>148</v>
      </c>
      <c r="M145" s="226">
        <f t="shared" si="4"/>
        <v>728</v>
      </c>
      <c r="N145" s="180"/>
      <c r="O145" s="84"/>
      <c r="P145" s="84"/>
      <c r="Q145" s="84"/>
    </row>
    <row r="146" spans="1:20" ht="33" customHeight="1" x14ac:dyDescent="0.25">
      <c r="B146" s="83">
        <v>28</v>
      </c>
      <c r="C146" s="79" t="s">
        <v>450</v>
      </c>
      <c r="D146" s="79" t="s">
        <v>454</v>
      </c>
      <c r="E146" s="79" t="s">
        <v>453</v>
      </c>
      <c r="F146" s="79"/>
      <c r="G146" s="445">
        <v>86</v>
      </c>
      <c r="H146" s="445">
        <v>127</v>
      </c>
      <c r="I146" s="445">
        <v>115</v>
      </c>
      <c r="J146" s="445">
        <v>113</v>
      </c>
      <c r="K146" s="445">
        <v>139</v>
      </c>
      <c r="L146" s="445">
        <v>148</v>
      </c>
      <c r="M146" s="226">
        <f t="shared" si="4"/>
        <v>728</v>
      </c>
      <c r="N146" s="180"/>
      <c r="O146" s="84"/>
      <c r="P146" s="84"/>
      <c r="Q146" s="84"/>
    </row>
    <row r="147" spans="1:20" ht="51" customHeight="1" x14ac:dyDescent="0.25">
      <c r="A147" s="1118" t="s">
        <v>1</v>
      </c>
      <c r="B147" s="1118"/>
      <c r="C147" s="1118"/>
      <c r="D147" s="1118"/>
      <c r="E147" s="1118"/>
      <c r="F147" s="705"/>
      <c r="G147" s="235" t="s">
        <v>100</v>
      </c>
      <c r="H147" s="235" t="s">
        <v>101</v>
      </c>
      <c r="I147" s="235" t="s">
        <v>102</v>
      </c>
      <c r="J147" s="235" t="s">
        <v>103</v>
      </c>
      <c r="K147" s="235" t="s">
        <v>104</v>
      </c>
      <c r="L147" s="235" t="s">
        <v>107</v>
      </c>
      <c r="M147" s="235" t="s">
        <v>159</v>
      </c>
      <c r="N147" s="180" t="s">
        <v>1</v>
      </c>
      <c r="O147" s="224"/>
      <c r="P147" s="224"/>
      <c r="Q147" s="84"/>
    </row>
    <row r="148" spans="1:20" ht="33" customHeight="1" x14ac:dyDescent="0.25">
      <c r="A148" s="1119" t="s">
        <v>90</v>
      </c>
      <c r="B148" s="83">
        <v>1</v>
      </c>
      <c r="C148" s="79" t="str">
        <f t="shared" ref="C148:E149" si="5">C91</f>
        <v>COREE SUD</v>
      </c>
      <c r="D148" s="79" t="str">
        <f t="shared" si="5"/>
        <v>HEO</v>
      </c>
      <c r="E148" s="79" t="str">
        <f t="shared" si="5"/>
        <v>seonsil</v>
      </c>
      <c r="F148" s="79"/>
      <c r="G148" s="444">
        <v>197</v>
      </c>
      <c r="H148" s="444">
        <v>194</v>
      </c>
      <c r="I148" s="444">
        <v>223</v>
      </c>
      <c r="J148" s="444">
        <v>217</v>
      </c>
      <c r="K148" s="444">
        <v>204</v>
      </c>
      <c r="L148" s="436">
        <f>'DUO  F'!N111</f>
        <v>15</v>
      </c>
      <c r="M148" s="83">
        <f>'DUO  F'!Q111</f>
        <v>1</v>
      </c>
      <c r="N148" s="180"/>
      <c r="O148" s="84"/>
      <c r="P148" s="444">
        <v>8</v>
      </c>
      <c r="Q148" s="444">
        <v>24</v>
      </c>
      <c r="R148" s="444">
        <v>9</v>
      </c>
      <c r="S148" s="444">
        <v>16</v>
      </c>
      <c r="T148" s="444">
        <v>17</v>
      </c>
    </row>
    <row r="149" spans="1:20" ht="33" customHeight="1" x14ac:dyDescent="0.25">
      <c r="A149" s="1119"/>
      <c r="B149" s="83">
        <v>1</v>
      </c>
      <c r="C149" s="79" t="str">
        <f t="shared" si="5"/>
        <v>COREE SUD</v>
      </c>
      <c r="D149" s="79" t="str">
        <f t="shared" si="5"/>
        <v>LEE</v>
      </c>
      <c r="E149" s="79" t="str">
        <f t="shared" si="5"/>
        <v>chanmi</v>
      </c>
      <c r="F149" s="79"/>
      <c r="G149" s="444"/>
      <c r="H149" s="444"/>
      <c r="I149" s="444"/>
      <c r="J149" s="444"/>
      <c r="K149" s="444"/>
      <c r="L149" s="436">
        <f>L148</f>
        <v>15</v>
      </c>
      <c r="M149" s="83">
        <f>M148</f>
        <v>1</v>
      </c>
      <c r="N149" s="180"/>
      <c r="O149" s="84"/>
      <c r="P149" s="444">
        <v>1</v>
      </c>
      <c r="Q149" s="444">
        <v>9</v>
      </c>
      <c r="R149" s="444">
        <v>17</v>
      </c>
      <c r="S149" s="444">
        <v>24</v>
      </c>
      <c r="T149" s="444">
        <v>16</v>
      </c>
    </row>
    <row r="150" spans="1:20" ht="33" customHeight="1" x14ac:dyDescent="0.25">
      <c r="A150" s="1119"/>
      <c r="B150" s="83">
        <v>2</v>
      </c>
      <c r="C150" s="79" t="str">
        <f t="shared" ref="C150:E153" si="6">C105</f>
        <v>MALAISIE</v>
      </c>
      <c r="D150" s="79" t="str">
        <f t="shared" si="6"/>
        <v>HONG</v>
      </c>
      <c r="E150" s="79" t="str">
        <f t="shared" si="6"/>
        <v>siong mui</v>
      </c>
      <c r="F150" s="79"/>
      <c r="G150" s="444">
        <v>153</v>
      </c>
      <c r="H150" s="444">
        <v>161</v>
      </c>
      <c r="I150" s="444">
        <v>150</v>
      </c>
      <c r="J150" s="444">
        <v>205</v>
      </c>
      <c r="K150" s="444">
        <v>190</v>
      </c>
      <c r="L150" s="436">
        <f>'DUO  F'!N130</f>
        <v>6</v>
      </c>
      <c r="M150" s="83">
        <f>'DUO  F'!Q130</f>
        <v>8</v>
      </c>
      <c r="N150" s="180"/>
      <c r="O150" s="84"/>
      <c r="P150" s="444">
        <v>16</v>
      </c>
      <c r="Q150" s="444">
        <v>8</v>
      </c>
      <c r="R150" s="444">
        <v>1</v>
      </c>
      <c r="S150" s="444">
        <v>17</v>
      </c>
      <c r="T150" s="444">
        <v>24</v>
      </c>
    </row>
    <row r="151" spans="1:20" ht="33" customHeight="1" x14ac:dyDescent="0.25">
      <c r="A151" s="1119"/>
      <c r="B151" s="83">
        <v>2</v>
      </c>
      <c r="C151" s="79" t="str">
        <f t="shared" si="6"/>
        <v>MALAISIE</v>
      </c>
      <c r="D151" s="79" t="str">
        <f t="shared" si="6"/>
        <v>HIE</v>
      </c>
      <c r="E151" s="79" t="str">
        <f t="shared" si="6"/>
        <v>siw sing</v>
      </c>
      <c r="F151" s="79"/>
      <c r="G151" s="444"/>
      <c r="H151" s="444"/>
      <c r="I151" s="444"/>
      <c r="J151" s="444"/>
      <c r="K151" s="444"/>
      <c r="L151" s="436">
        <f>L150</f>
        <v>6</v>
      </c>
      <c r="M151" s="83">
        <f>M150</f>
        <v>8</v>
      </c>
      <c r="N151" s="180"/>
      <c r="O151" s="84"/>
      <c r="P151" s="444">
        <v>9</v>
      </c>
      <c r="Q151" s="444">
        <v>17</v>
      </c>
      <c r="R151" s="444">
        <v>24</v>
      </c>
      <c r="S151" s="444">
        <v>1</v>
      </c>
      <c r="T151" s="444">
        <v>8</v>
      </c>
    </row>
    <row r="152" spans="1:20" ht="33" customHeight="1" x14ac:dyDescent="0.25">
      <c r="A152" s="1119"/>
      <c r="B152" s="83">
        <v>3</v>
      </c>
      <c r="C152" s="79" t="str">
        <f t="shared" si="6"/>
        <v>ALLEMAGNE</v>
      </c>
      <c r="D152" s="79" t="str">
        <f t="shared" si="6"/>
        <v>FORSYTH</v>
      </c>
      <c r="E152" s="79" t="str">
        <f t="shared" si="6"/>
        <v>sabrina</v>
      </c>
      <c r="F152" s="79"/>
      <c r="G152" s="444">
        <v>156</v>
      </c>
      <c r="H152" s="444">
        <v>173</v>
      </c>
      <c r="I152" s="444">
        <v>182</v>
      </c>
      <c r="J152" s="444">
        <v>149</v>
      </c>
      <c r="K152" s="444">
        <v>165</v>
      </c>
      <c r="L152" s="436">
        <f>'DUO  F'!N124</f>
        <v>9</v>
      </c>
      <c r="M152" s="83">
        <f>'DUO  F'!Q124</f>
        <v>9</v>
      </c>
      <c r="N152" s="180"/>
      <c r="O152" s="84"/>
      <c r="P152" s="444">
        <v>24</v>
      </c>
      <c r="Q152" s="444">
        <v>16</v>
      </c>
      <c r="R152" s="444">
        <v>8</v>
      </c>
      <c r="S152" s="444">
        <v>9</v>
      </c>
      <c r="T152" s="444">
        <v>1</v>
      </c>
    </row>
    <row r="153" spans="1:20" ht="33" customHeight="1" x14ac:dyDescent="0.25">
      <c r="A153" s="1119"/>
      <c r="B153" s="83">
        <v>3</v>
      </c>
      <c r="C153" s="79" t="str">
        <f t="shared" si="6"/>
        <v>ALLEMAGNE</v>
      </c>
      <c r="D153" s="79" t="str">
        <f t="shared" si="6"/>
        <v>KLINKE</v>
      </c>
      <c r="E153" s="79" t="str">
        <f t="shared" si="6"/>
        <v>mélanie</v>
      </c>
      <c r="F153" s="79"/>
      <c r="G153" s="444"/>
      <c r="H153" s="444"/>
      <c r="I153" s="444"/>
      <c r="J153" s="444"/>
      <c r="K153" s="444"/>
      <c r="L153" s="436">
        <f>L152</f>
        <v>9</v>
      </c>
      <c r="M153" s="83">
        <f>M152</f>
        <v>9</v>
      </c>
      <c r="N153" s="180"/>
      <c r="O153" s="84"/>
      <c r="P153" s="444">
        <v>17</v>
      </c>
      <c r="Q153" s="444">
        <v>1</v>
      </c>
      <c r="R153" s="444">
        <v>16</v>
      </c>
      <c r="S153" s="444">
        <v>8</v>
      </c>
      <c r="T153" s="444">
        <v>9</v>
      </c>
    </row>
    <row r="154" spans="1:20" ht="33" customHeight="1" x14ac:dyDescent="0.25">
      <c r="A154" s="1119"/>
      <c r="B154" s="83">
        <v>4</v>
      </c>
      <c r="C154" s="79" t="str">
        <f t="shared" ref="C154:E157" si="7">C121</f>
        <v>CANADA</v>
      </c>
      <c r="D154" s="79" t="str">
        <f t="shared" si="7"/>
        <v>NADEAU</v>
      </c>
      <c r="E154" s="79" t="str">
        <f t="shared" si="7"/>
        <v>maie-line</v>
      </c>
      <c r="F154" s="79"/>
      <c r="G154" s="444">
        <v>134</v>
      </c>
      <c r="H154" s="444">
        <v>148</v>
      </c>
      <c r="I154" s="444">
        <v>135</v>
      </c>
      <c r="J154" s="444">
        <v>165</v>
      </c>
      <c r="K154" s="444">
        <v>153</v>
      </c>
      <c r="L154" s="436">
        <f>'DUO  F'!N136</f>
        <v>3</v>
      </c>
      <c r="M154" s="83">
        <f>'DUO  F'!Q136</f>
        <v>16</v>
      </c>
      <c r="N154" s="180"/>
      <c r="O154" s="84"/>
      <c r="P154" s="84"/>
      <c r="Q154" s="84"/>
    </row>
    <row r="155" spans="1:20" ht="33" customHeight="1" x14ac:dyDescent="0.25">
      <c r="A155" s="1119"/>
      <c r="B155" s="83">
        <v>4</v>
      </c>
      <c r="C155" s="79" t="str">
        <f t="shared" si="7"/>
        <v>CANADA</v>
      </c>
      <c r="D155" s="79" t="str">
        <f t="shared" si="7"/>
        <v>ZIMMER</v>
      </c>
      <c r="E155" s="79" t="str">
        <f t="shared" si="7"/>
        <v>patricia</v>
      </c>
      <c r="F155" s="79"/>
      <c r="G155" s="444"/>
      <c r="H155" s="444"/>
      <c r="I155" s="444"/>
      <c r="J155" s="444"/>
      <c r="K155" s="444"/>
      <c r="L155" s="436">
        <f>L154</f>
        <v>3</v>
      </c>
      <c r="M155" s="83">
        <f>M154</f>
        <v>16</v>
      </c>
      <c r="N155" s="180"/>
      <c r="O155" s="84"/>
      <c r="P155" s="84"/>
      <c r="Q155" s="84"/>
    </row>
    <row r="156" spans="1:20" ht="33" customHeight="1" x14ac:dyDescent="0.25">
      <c r="A156" s="1119"/>
      <c r="B156" s="83">
        <v>5</v>
      </c>
      <c r="C156" s="79" t="str">
        <f t="shared" si="7"/>
        <v>U . S . A .</v>
      </c>
      <c r="D156" s="79" t="str">
        <f t="shared" si="7"/>
        <v>GAGLIANO</v>
      </c>
      <c r="E156" s="79" t="str">
        <f t="shared" si="7"/>
        <v>sarah</v>
      </c>
      <c r="F156" s="79"/>
      <c r="G156" s="444">
        <v>151</v>
      </c>
      <c r="H156" s="444">
        <v>162</v>
      </c>
      <c r="I156" s="444">
        <v>205</v>
      </c>
      <c r="J156" s="444">
        <v>223</v>
      </c>
      <c r="K156" s="444">
        <v>133</v>
      </c>
      <c r="L156" s="436">
        <f>'DUO  F'!N118</f>
        <v>12</v>
      </c>
      <c r="M156" s="83">
        <f>'DUO  F'!Q118</f>
        <v>17</v>
      </c>
      <c r="N156" s="180"/>
      <c r="O156" s="84"/>
      <c r="P156" s="84"/>
      <c r="Q156" s="84"/>
    </row>
    <row r="157" spans="1:20" ht="33" customHeight="1" x14ac:dyDescent="0.25">
      <c r="A157" s="1119"/>
      <c r="B157" s="83">
        <v>5</v>
      </c>
      <c r="C157" s="79" t="str">
        <f t="shared" si="7"/>
        <v>U . S . A .</v>
      </c>
      <c r="D157" s="79" t="str">
        <f t="shared" si="7"/>
        <v>WROLDSEN</v>
      </c>
      <c r="E157" s="79" t="str">
        <f t="shared" si="7"/>
        <v>kim</v>
      </c>
      <c r="F157" s="79"/>
      <c r="G157" s="444"/>
      <c r="H157" s="444"/>
      <c r="I157" s="444"/>
      <c r="J157" s="444"/>
      <c r="K157" s="444"/>
      <c r="L157" s="436">
        <f>L156</f>
        <v>12</v>
      </c>
      <c r="M157" s="83">
        <f>M156</f>
        <v>17</v>
      </c>
      <c r="N157" s="180"/>
      <c r="O157" s="84"/>
      <c r="P157" s="84"/>
      <c r="Q157" s="84"/>
    </row>
    <row r="158" spans="1:20" ht="33" customHeight="1" x14ac:dyDescent="0.25">
      <c r="A158" s="1119"/>
      <c r="B158" s="83">
        <v>6</v>
      </c>
      <c r="C158" s="79" t="str">
        <f t="shared" ref="C158:E159" si="8">C137</f>
        <v>U . S . A .</v>
      </c>
      <c r="D158" s="79" t="str">
        <f t="shared" si="8"/>
        <v>ZUCHEGNO</v>
      </c>
      <c r="E158" s="79" t="str">
        <f t="shared" si="8"/>
        <v>andréa</v>
      </c>
      <c r="F158" s="79"/>
      <c r="G158" s="444">
        <v>142</v>
      </c>
      <c r="H158" s="444">
        <v>151</v>
      </c>
      <c r="I158" s="444">
        <v>116</v>
      </c>
      <c r="J158" s="444">
        <v>150</v>
      </c>
      <c r="K158" s="444">
        <v>141</v>
      </c>
      <c r="L158" s="436">
        <f>'DUO  F'!N142</f>
        <v>0</v>
      </c>
      <c r="M158" s="83">
        <f>'DUO  F'!Q142</f>
        <v>24</v>
      </c>
      <c r="N158" s="180"/>
      <c r="O158" s="84"/>
      <c r="P158" s="84"/>
      <c r="Q158" s="84"/>
    </row>
    <row r="159" spans="1:20" ht="33" customHeight="1" x14ac:dyDescent="0.25">
      <c r="A159" s="1119"/>
      <c r="B159" s="83">
        <v>6</v>
      </c>
      <c r="C159" s="79" t="str">
        <f t="shared" si="8"/>
        <v>U . S . A .</v>
      </c>
      <c r="D159" s="79" t="str">
        <f t="shared" si="8"/>
        <v>KELLER</v>
      </c>
      <c r="E159" s="79" t="str">
        <f t="shared" si="8"/>
        <v>jerilyn</v>
      </c>
      <c r="F159" s="79"/>
      <c r="G159" s="445"/>
      <c r="H159" s="445"/>
      <c r="I159" s="445"/>
      <c r="J159" s="445"/>
      <c r="K159" s="445"/>
      <c r="L159" s="436">
        <f>L158</f>
        <v>0</v>
      </c>
      <c r="M159" s="83">
        <f>M158</f>
        <v>24</v>
      </c>
      <c r="N159" s="180"/>
      <c r="O159" s="84"/>
      <c r="P159" s="84"/>
      <c r="Q159" s="84"/>
    </row>
    <row r="160" spans="1:20" ht="33" customHeight="1" x14ac:dyDescent="0.25">
      <c r="A160" s="1120" t="s">
        <v>91</v>
      </c>
      <c r="B160" s="83">
        <v>1</v>
      </c>
      <c r="C160" s="79" t="str">
        <f t="shared" ref="C160:E161" si="9">C93</f>
        <v>UKRAINE</v>
      </c>
      <c r="D160" s="79" t="str">
        <f t="shared" si="9"/>
        <v>KOLVACHUK</v>
      </c>
      <c r="E160" s="79" t="str">
        <f t="shared" si="9"/>
        <v>katéryna</v>
      </c>
      <c r="F160" s="79"/>
      <c r="G160" s="444">
        <v>157</v>
      </c>
      <c r="H160" s="444">
        <v>153</v>
      </c>
      <c r="I160" s="444">
        <v>144</v>
      </c>
      <c r="J160" s="444">
        <v>161</v>
      </c>
      <c r="K160" s="444">
        <v>194</v>
      </c>
      <c r="L160" s="437">
        <f>'DUO  F'!N161</f>
        <v>10</v>
      </c>
      <c r="M160" s="83">
        <f>'DUO  F'!Q161</f>
        <v>2</v>
      </c>
      <c r="N160" s="180"/>
      <c r="O160" s="84"/>
      <c r="P160" s="444">
        <v>7</v>
      </c>
      <c r="Q160" s="444">
        <v>23</v>
      </c>
      <c r="R160" s="444">
        <v>10</v>
      </c>
      <c r="S160" s="444">
        <v>15</v>
      </c>
      <c r="T160" s="444">
        <v>18</v>
      </c>
    </row>
    <row r="161" spans="1:20" ht="33" customHeight="1" x14ac:dyDescent="0.25">
      <c r="A161" s="1120"/>
      <c r="B161" s="83">
        <v>1</v>
      </c>
      <c r="C161" s="79" t="str">
        <f t="shared" si="9"/>
        <v>UKRAINE</v>
      </c>
      <c r="D161" s="79" t="str">
        <f t="shared" si="9"/>
        <v>SEMIZENKO</v>
      </c>
      <c r="E161" s="79" t="str">
        <f t="shared" si="9"/>
        <v>viktoriza</v>
      </c>
      <c r="F161" s="79"/>
      <c r="G161" s="445"/>
      <c r="H161" s="445"/>
      <c r="I161" s="445"/>
      <c r="J161" s="445"/>
      <c r="K161" s="445"/>
      <c r="L161" s="437">
        <f>L160</f>
        <v>10</v>
      </c>
      <c r="M161" s="83">
        <f>M160</f>
        <v>2</v>
      </c>
      <c r="N161" s="180"/>
      <c r="O161" s="84"/>
      <c r="P161" s="444">
        <v>2</v>
      </c>
      <c r="Q161" s="444">
        <v>10</v>
      </c>
      <c r="R161" s="444">
        <v>18</v>
      </c>
      <c r="S161" s="444">
        <v>23</v>
      </c>
      <c r="T161" s="444">
        <v>15</v>
      </c>
    </row>
    <row r="162" spans="1:20" ht="33" customHeight="1" x14ac:dyDescent="0.25">
      <c r="A162" s="1120"/>
      <c r="B162" s="83">
        <v>2</v>
      </c>
      <c r="C162" s="79" t="str">
        <f t="shared" ref="C162:E163" si="10">C103</f>
        <v>UKRAINE</v>
      </c>
      <c r="D162" s="79" t="str">
        <f t="shared" si="10"/>
        <v>DIACHENKO</v>
      </c>
      <c r="E162" s="79" t="str">
        <f t="shared" si="10"/>
        <v>alla</v>
      </c>
      <c r="F162" s="79"/>
      <c r="G162" s="444">
        <v>155</v>
      </c>
      <c r="H162" s="444">
        <v>174</v>
      </c>
      <c r="I162" s="444">
        <v>206</v>
      </c>
      <c r="J162" s="444">
        <v>192</v>
      </c>
      <c r="K162" s="444">
        <v>175</v>
      </c>
      <c r="L162" s="437">
        <f>'DUO  F'!N179</f>
        <v>6</v>
      </c>
      <c r="M162" s="83">
        <f>'DUO  F'!Q179</f>
        <v>7</v>
      </c>
      <c r="N162" s="180"/>
      <c r="O162" s="84"/>
      <c r="P162" s="444">
        <v>15</v>
      </c>
      <c r="Q162" s="444">
        <v>7</v>
      </c>
      <c r="R162" s="444">
        <v>2</v>
      </c>
      <c r="S162" s="444">
        <v>18</v>
      </c>
      <c r="T162" s="444">
        <v>23</v>
      </c>
    </row>
    <row r="163" spans="1:20" ht="33" customHeight="1" x14ac:dyDescent="0.25">
      <c r="A163" s="1120"/>
      <c r="B163" s="83">
        <v>2</v>
      </c>
      <c r="C163" s="79" t="str">
        <f t="shared" si="10"/>
        <v>UKRAINE</v>
      </c>
      <c r="D163" s="79" t="str">
        <f t="shared" si="10"/>
        <v>ZHUKOVA</v>
      </c>
      <c r="E163" s="79" t="str">
        <f t="shared" si="10"/>
        <v>anzhelika</v>
      </c>
      <c r="F163" s="79"/>
      <c r="G163" s="445"/>
      <c r="H163" s="445"/>
      <c r="I163" s="445"/>
      <c r="J163" s="445"/>
      <c r="K163" s="445"/>
      <c r="L163" s="437">
        <f>L162</f>
        <v>6</v>
      </c>
      <c r="M163" s="83">
        <f>M162</f>
        <v>7</v>
      </c>
      <c r="N163" s="180"/>
      <c r="O163" s="84"/>
      <c r="P163" s="444">
        <v>10</v>
      </c>
      <c r="Q163" s="444">
        <v>18</v>
      </c>
      <c r="R163" s="444">
        <v>23</v>
      </c>
      <c r="S163" s="444">
        <v>2</v>
      </c>
      <c r="T163" s="444">
        <v>7</v>
      </c>
    </row>
    <row r="164" spans="1:20" ht="33" customHeight="1" x14ac:dyDescent="0.25">
      <c r="A164" s="1120"/>
      <c r="B164" s="83">
        <v>3</v>
      </c>
      <c r="C164" s="79" t="str">
        <f t="shared" ref="C164:E165" si="11">C109</f>
        <v>MALAISIE</v>
      </c>
      <c r="D164" s="79" t="str">
        <f t="shared" si="11"/>
        <v>MACKERY</v>
      </c>
      <c r="E164" s="79" t="str">
        <f t="shared" si="11"/>
        <v>nor misha</v>
      </c>
      <c r="F164" s="79"/>
      <c r="G164" s="444">
        <v>148</v>
      </c>
      <c r="H164" s="444">
        <v>191</v>
      </c>
      <c r="I164" s="444">
        <v>157</v>
      </c>
      <c r="J164" s="444">
        <v>155</v>
      </c>
      <c r="K164" s="444">
        <v>146</v>
      </c>
      <c r="L164" s="437">
        <f>'DUO  F'!N154</f>
        <v>12</v>
      </c>
      <c r="M164" s="83">
        <f>'DUO  F'!Q154</f>
        <v>10</v>
      </c>
      <c r="N164" s="180"/>
      <c r="O164" s="84"/>
      <c r="P164" s="444">
        <v>23</v>
      </c>
      <c r="Q164" s="444">
        <v>15</v>
      </c>
      <c r="R164" s="444">
        <v>7</v>
      </c>
      <c r="S164" s="444">
        <v>10</v>
      </c>
      <c r="T164" s="444">
        <v>2</v>
      </c>
    </row>
    <row r="165" spans="1:20" ht="33" customHeight="1" x14ac:dyDescent="0.25">
      <c r="A165" s="1120"/>
      <c r="B165" s="83">
        <v>3</v>
      </c>
      <c r="C165" s="79" t="str">
        <f t="shared" si="11"/>
        <v>MALAISIE</v>
      </c>
      <c r="D165" s="79" t="str">
        <f t="shared" si="11"/>
        <v>ABDULLAH</v>
      </c>
      <c r="E165" s="79" t="str">
        <f t="shared" si="11"/>
        <v>huwainaa</v>
      </c>
      <c r="F165" s="79"/>
      <c r="G165" s="445"/>
      <c r="H165" s="445"/>
      <c r="I165" s="445"/>
      <c r="J165" s="445"/>
      <c r="K165" s="445"/>
      <c r="L165" s="437">
        <f>L164</f>
        <v>12</v>
      </c>
      <c r="M165" s="83">
        <f>M164</f>
        <v>10</v>
      </c>
      <c r="N165" s="180"/>
      <c r="O165" s="84"/>
      <c r="P165" s="444">
        <v>18</v>
      </c>
      <c r="Q165" s="444">
        <v>2</v>
      </c>
      <c r="R165" s="444">
        <v>15</v>
      </c>
      <c r="S165" s="444">
        <v>7</v>
      </c>
      <c r="T165" s="444">
        <v>10</v>
      </c>
    </row>
    <row r="166" spans="1:20" ht="33" customHeight="1" x14ac:dyDescent="0.25">
      <c r="A166" s="1120"/>
      <c r="B166" s="83">
        <v>4</v>
      </c>
      <c r="C166" s="79" t="str">
        <f t="shared" ref="C166:E167" si="12">C119</f>
        <v>DANEMARK</v>
      </c>
      <c r="D166" s="79" t="str">
        <f t="shared" si="12"/>
        <v>WACHSMUTH</v>
      </c>
      <c r="E166" s="79" t="str">
        <f t="shared" si="12"/>
        <v xml:space="preserve">mai  </v>
      </c>
      <c r="F166" s="79"/>
      <c r="G166" s="444">
        <v>146</v>
      </c>
      <c r="H166" s="444">
        <v>172</v>
      </c>
      <c r="I166" s="444">
        <v>164</v>
      </c>
      <c r="J166" s="444">
        <v>116</v>
      </c>
      <c r="K166" s="444">
        <v>147</v>
      </c>
      <c r="L166" s="437">
        <f>'DUO  F'!N185</f>
        <v>0</v>
      </c>
      <c r="M166" s="83">
        <f>'DUO  F'!Q185</f>
        <v>15</v>
      </c>
      <c r="N166" s="180"/>
      <c r="O166" s="84"/>
      <c r="P166" s="84"/>
      <c r="Q166" s="84"/>
    </row>
    <row r="167" spans="1:20" ht="33" customHeight="1" x14ac:dyDescent="0.25">
      <c r="A167" s="1120"/>
      <c r="B167" s="83">
        <v>4</v>
      </c>
      <c r="C167" s="79" t="str">
        <f t="shared" si="12"/>
        <v>DANEMARK</v>
      </c>
      <c r="D167" s="79" t="str">
        <f t="shared" si="12"/>
        <v>BUCHARDT</v>
      </c>
      <c r="E167" s="79" t="str">
        <f t="shared" si="12"/>
        <v>joan</v>
      </c>
      <c r="F167" s="79"/>
      <c r="G167" s="445"/>
      <c r="H167" s="445"/>
      <c r="I167" s="445"/>
      <c r="J167" s="445"/>
      <c r="K167" s="445"/>
      <c r="L167" s="437">
        <f>L166</f>
        <v>0</v>
      </c>
      <c r="M167" s="83">
        <f>M166</f>
        <v>15</v>
      </c>
      <c r="N167" s="180"/>
      <c r="O167" s="84"/>
      <c r="P167" s="84"/>
      <c r="Q167" s="84"/>
    </row>
    <row r="168" spans="1:20" ht="33" customHeight="1" x14ac:dyDescent="0.25">
      <c r="A168" s="1120"/>
      <c r="B168" s="83">
        <v>5</v>
      </c>
      <c r="C168" s="79" t="str">
        <f t="shared" ref="C168:E169" si="13">C125</f>
        <v>POLOGNE</v>
      </c>
      <c r="D168" s="79" t="str">
        <f t="shared" si="13"/>
        <v>MILO</v>
      </c>
      <c r="E168" s="79" t="str">
        <f t="shared" si="13"/>
        <v>marta</v>
      </c>
      <c r="F168" s="79"/>
      <c r="G168" s="444">
        <v>182</v>
      </c>
      <c r="H168" s="444">
        <v>180</v>
      </c>
      <c r="I168" s="444">
        <v>136</v>
      </c>
      <c r="J168" s="444">
        <v>157</v>
      </c>
      <c r="K168" s="444">
        <v>184</v>
      </c>
      <c r="L168" s="437">
        <f>'DUO  F'!N167</f>
        <v>9</v>
      </c>
      <c r="M168" s="83">
        <f>'DUO  F'!Q167</f>
        <v>18</v>
      </c>
      <c r="N168" s="180"/>
      <c r="O168" s="84"/>
      <c r="P168" s="84"/>
      <c r="Q168" s="84"/>
    </row>
    <row r="169" spans="1:20" ht="33" customHeight="1" x14ac:dyDescent="0.25">
      <c r="A169" s="1120"/>
      <c r="B169" s="83">
        <v>5</v>
      </c>
      <c r="C169" s="79" t="str">
        <f t="shared" si="13"/>
        <v>POLOGNE</v>
      </c>
      <c r="D169" s="79" t="str">
        <f t="shared" si="13"/>
        <v>KOCHANIEC</v>
      </c>
      <c r="E169" s="79" t="str">
        <f t="shared" si="13"/>
        <v>ewelina</v>
      </c>
      <c r="F169" s="79"/>
      <c r="G169" s="445"/>
      <c r="H169" s="445"/>
      <c r="I169" s="445"/>
      <c r="J169" s="445"/>
      <c r="K169" s="445"/>
      <c r="L169" s="437">
        <f>L168</f>
        <v>9</v>
      </c>
      <c r="M169" s="83">
        <f>M168</f>
        <v>18</v>
      </c>
      <c r="N169" s="180"/>
      <c r="O169" s="84"/>
      <c r="P169" s="84"/>
      <c r="Q169" s="84"/>
    </row>
    <row r="170" spans="1:20" ht="33" customHeight="1" x14ac:dyDescent="0.25">
      <c r="A170" s="1120"/>
      <c r="B170" s="83">
        <v>6</v>
      </c>
      <c r="C170" s="79" t="str">
        <f t="shared" ref="C170:E171" si="14">C135</f>
        <v>HONG - KONG</v>
      </c>
      <c r="D170" s="79" t="str">
        <f t="shared" si="14"/>
        <v>IP</v>
      </c>
      <c r="E170" s="79" t="str">
        <f t="shared" si="14"/>
        <v>wing - yee</v>
      </c>
      <c r="F170" s="79"/>
      <c r="G170" s="444">
        <v>155</v>
      </c>
      <c r="H170" s="444">
        <v>153</v>
      </c>
      <c r="I170" s="444">
        <v>184</v>
      </c>
      <c r="J170" s="444">
        <v>197</v>
      </c>
      <c r="K170" s="444">
        <v>135</v>
      </c>
      <c r="L170" s="437">
        <f>'DUO  F'!N173</f>
        <v>7</v>
      </c>
      <c r="M170" s="83">
        <f>'DUO  F'!Q173</f>
        <v>23</v>
      </c>
      <c r="N170" s="180"/>
      <c r="O170" s="84"/>
      <c r="P170" s="84"/>
      <c r="Q170" s="84"/>
    </row>
    <row r="171" spans="1:20" ht="33" customHeight="1" x14ac:dyDescent="0.25">
      <c r="A171" s="1120"/>
      <c r="B171" s="83">
        <v>6</v>
      </c>
      <c r="C171" s="79" t="str">
        <f t="shared" si="14"/>
        <v>HONG - KONG</v>
      </c>
      <c r="D171" s="79" t="str">
        <f t="shared" si="14"/>
        <v>HO</v>
      </c>
      <c r="E171" s="79" t="str">
        <f t="shared" si="14"/>
        <v>wing-mun</v>
      </c>
      <c r="F171" s="79"/>
      <c r="G171" s="445"/>
      <c r="H171" s="445"/>
      <c r="I171" s="445"/>
      <c r="J171" s="445"/>
      <c r="K171" s="445"/>
      <c r="L171" s="437">
        <f>L170</f>
        <v>7</v>
      </c>
      <c r="M171" s="83">
        <f>M170</f>
        <v>23</v>
      </c>
      <c r="N171" s="180"/>
      <c r="O171" s="84"/>
      <c r="P171" s="84"/>
      <c r="Q171" s="84"/>
    </row>
    <row r="172" spans="1:20" ht="33" customHeight="1" x14ac:dyDescent="0.25">
      <c r="A172" s="1121" t="s">
        <v>93</v>
      </c>
      <c r="B172" s="83">
        <v>1</v>
      </c>
      <c r="C172" s="79" t="str">
        <f t="shared" ref="C172:E173" si="15">C95</f>
        <v>TAÏWAN</v>
      </c>
      <c r="D172" s="79" t="str">
        <f t="shared" si="15"/>
        <v>CHANG</v>
      </c>
      <c r="E172" s="79" t="str">
        <f t="shared" si="15"/>
        <v>yao-chien</v>
      </c>
      <c r="F172" s="79"/>
      <c r="G172" s="444">
        <v>168</v>
      </c>
      <c r="H172" s="444">
        <v>184</v>
      </c>
      <c r="I172" s="444">
        <v>200</v>
      </c>
      <c r="J172" s="444">
        <v>182</v>
      </c>
      <c r="K172" s="444">
        <v>156</v>
      </c>
      <c r="L172" s="438">
        <f>'DUO  F'!N205</f>
        <v>13</v>
      </c>
      <c r="M172" s="83">
        <f>'DUO  F'!Q205</f>
        <v>3</v>
      </c>
      <c r="N172" s="180"/>
      <c r="O172" s="84"/>
      <c r="P172" s="84"/>
      <c r="Q172" s="84"/>
    </row>
    <row r="173" spans="1:20" ht="33" customHeight="1" x14ac:dyDescent="0.25">
      <c r="A173" s="1121"/>
      <c r="B173" s="83">
        <v>1</v>
      </c>
      <c r="C173" s="79" t="str">
        <f t="shared" si="15"/>
        <v>TAÏWAN</v>
      </c>
      <c r="D173" s="79" t="str">
        <f t="shared" si="15"/>
        <v>WANG</v>
      </c>
      <c r="E173" s="79" t="str">
        <f t="shared" si="15"/>
        <v>uy-chin</v>
      </c>
      <c r="F173" s="79"/>
      <c r="G173" s="445"/>
      <c r="H173" s="445"/>
      <c r="I173" s="445"/>
      <c r="J173" s="445"/>
      <c r="K173" s="445"/>
      <c r="L173" s="438">
        <f>L172</f>
        <v>13</v>
      </c>
      <c r="M173" s="83">
        <f>M172</f>
        <v>3</v>
      </c>
      <c r="N173" s="180"/>
      <c r="O173" s="84"/>
      <c r="P173" s="444">
        <v>6</v>
      </c>
      <c r="Q173" s="444">
        <v>22</v>
      </c>
      <c r="R173" s="444">
        <v>11</v>
      </c>
      <c r="S173" s="444">
        <v>14</v>
      </c>
      <c r="T173" s="444">
        <v>19</v>
      </c>
    </row>
    <row r="174" spans="1:20" ht="33" customHeight="1" x14ac:dyDescent="0.25">
      <c r="A174" s="1121"/>
      <c r="B174" s="83">
        <v>2</v>
      </c>
      <c r="C174" s="79" t="str">
        <f t="shared" ref="C174:E175" si="16">C101</f>
        <v>NORVEGE</v>
      </c>
      <c r="D174" s="79" t="str">
        <f t="shared" si="16"/>
        <v>LORENTZEN</v>
      </c>
      <c r="E174" s="79" t="str">
        <f t="shared" si="16"/>
        <v>ine</v>
      </c>
      <c r="F174" s="79"/>
      <c r="G174" s="444">
        <v>160</v>
      </c>
      <c r="H174" s="444">
        <v>204</v>
      </c>
      <c r="I174" s="444">
        <v>145</v>
      </c>
      <c r="J174" s="444">
        <v>152</v>
      </c>
      <c r="K174" s="444">
        <v>149</v>
      </c>
      <c r="L174" s="438">
        <f>'DUO  F'!N211</f>
        <v>9</v>
      </c>
      <c r="M174" s="83">
        <f>'DUO  F'!Q211</f>
        <v>6</v>
      </c>
      <c r="N174" s="180"/>
      <c r="O174" s="84"/>
      <c r="P174" s="444">
        <v>3</v>
      </c>
      <c r="Q174" s="444">
        <v>11</v>
      </c>
      <c r="R174" s="444">
        <v>19</v>
      </c>
      <c r="S174" s="444">
        <v>22</v>
      </c>
      <c r="T174" s="444">
        <v>14</v>
      </c>
    </row>
    <row r="175" spans="1:20" ht="33" customHeight="1" x14ac:dyDescent="0.25">
      <c r="A175" s="1121"/>
      <c r="B175" s="83">
        <v>2</v>
      </c>
      <c r="C175" s="79" t="str">
        <f t="shared" si="16"/>
        <v>NORVEGE</v>
      </c>
      <c r="D175" s="79" t="str">
        <f t="shared" si="16"/>
        <v>NIELSEN</v>
      </c>
      <c r="E175" s="79" t="str">
        <f t="shared" si="16"/>
        <v>trude</v>
      </c>
      <c r="F175" s="79"/>
      <c r="G175" s="445"/>
      <c r="H175" s="445"/>
      <c r="I175" s="445"/>
      <c r="J175" s="445"/>
      <c r="K175" s="445"/>
      <c r="L175" s="438">
        <f>L174</f>
        <v>9</v>
      </c>
      <c r="M175" s="83">
        <f>M174</f>
        <v>6</v>
      </c>
      <c r="N175" s="180"/>
      <c r="O175" s="84"/>
      <c r="P175" s="444">
        <v>14</v>
      </c>
      <c r="Q175" s="444">
        <v>6</v>
      </c>
      <c r="R175" s="444">
        <v>3</v>
      </c>
      <c r="S175" s="444">
        <v>19</v>
      </c>
      <c r="T175" s="444">
        <v>22</v>
      </c>
    </row>
    <row r="176" spans="1:20" ht="33" customHeight="1" x14ac:dyDescent="0.25">
      <c r="A176" s="1121"/>
      <c r="B176" s="83">
        <v>3</v>
      </c>
      <c r="C176" s="79" t="str">
        <f t="shared" ref="C176:E177" si="17">C111</f>
        <v>POLOGNE</v>
      </c>
      <c r="D176" s="79" t="str">
        <f t="shared" si="17"/>
        <v>DABKOWSKA</v>
      </c>
      <c r="E176" s="79" t="str">
        <f t="shared" si="17"/>
        <v>ewa izabela</v>
      </c>
      <c r="F176" s="79"/>
      <c r="G176" s="444">
        <v>129</v>
      </c>
      <c r="H176" s="444">
        <v>161</v>
      </c>
      <c r="I176" s="444">
        <v>155</v>
      </c>
      <c r="J176" s="444">
        <v>163</v>
      </c>
      <c r="K176" s="444">
        <v>193</v>
      </c>
      <c r="L176" s="438">
        <f>'DUO  F'!N217</f>
        <v>6</v>
      </c>
      <c r="M176" s="83">
        <f>'DUO  F'!Q217</f>
        <v>11</v>
      </c>
      <c r="N176" s="180"/>
      <c r="O176" s="84"/>
      <c r="P176" s="444">
        <v>11</v>
      </c>
      <c r="Q176" s="444">
        <v>19</v>
      </c>
      <c r="R176" s="444">
        <v>22</v>
      </c>
      <c r="S176" s="444">
        <v>3</v>
      </c>
      <c r="T176" s="444">
        <v>6</v>
      </c>
    </row>
    <row r="177" spans="1:20" ht="33" customHeight="1" x14ac:dyDescent="0.25">
      <c r="A177" s="1121"/>
      <c r="B177" s="83">
        <v>3</v>
      </c>
      <c r="C177" s="79" t="str">
        <f t="shared" si="17"/>
        <v>POLOGNE</v>
      </c>
      <c r="D177" s="79" t="str">
        <f t="shared" si="17"/>
        <v>PALACZ</v>
      </c>
      <c r="E177" s="79" t="str">
        <f t="shared" si="17"/>
        <v>magdalena</v>
      </c>
      <c r="F177" s="79"/>
      <c r="G177" s="445"/>
      <c r="H177" s="445"/>
      <c r="I177" s="445"/>
      <c r="J177" s="445"/>
      <c r="K177" s="445"/>
      <c r="L177" s="438">
        <f>L176</f>
        <v>6</v>
      </c>
      <c r="M177" s="83">
        <f>M176</f>
        <v>11</v>
      </c>
      <c r="N177" s="180"/>
      <c r="O177" s="84"/>
      <c r="P177" s="444">
        <v>22</v>
      </c>
      <c r="Q177" s="444">
        <v>14</v>
      </c>
      <c r="R177" s="444">
        <v>6</v>
      </c>
      <c r="S177" s="444">
        <v>11</v>
      </c>
      <c r="T177" s="444">
        <v>3</v>
      </c>
    </row>
    <row r="178" spans="1:20" ht="33" customHeight="1" x14ac:dyDescent="0.25">
      <c r="A178" s="1121"/>
      <c r="B178" s="83">
        <v>4</v>
      </c>
      <c r="C178" s="79" t="str">
        <f t="shared" ref="C178:E179" si="18">C117</f>
        <v>COREE SUD</v>
      </c>
      <c r="D178" s="79" t="str">
        <f t="shared" si="18"/>
        <v>PARK</v>
      </c>
      <c r="E178" s="79" t="str">
        <f t="shared" si="18"/>
        <v>sunok</v>
      </c>
      <c r="F178" s="79"/>
      <c r="G178" s="444">
        <v>167</v>
      </c>
      <c r="H178" s="444">
        <v>219</v>
      </c>
      <c r="I178" s="444">
        <v>176</v>
      </c>
      <c r="J178" s="444">
        <v>182</v>
      </c>
      <c r="K178" s="444">
        <v>214</v>
      </c>
      <c r="L178" s="438">
        <f>'DUO  F'!N198</f>
        <v>13</v>
      </c>
      <c r="M178" s="83">
        <f>'DUO  F'!Q198</f>
        <v>14</v>
      </c>
      <c r="N178" s="180"/>
      <c r="O178" s="84"/>
      <c r="P178" s="444">
        <v>19</v>
      </c>
      <c r="Q178" s="444">
        <v>3</v>
      </c>
      <c r="R178" s="444">
        <v>14</v>
      </c>
      <c r="S178" s="444">
        <v>6</v>
      </c>
      <c r="T178" s="444">
        <v>11</v>
      </c>
    </row>
    <row r="179" spans="1:20" ht="33" customHeight="1" x14ac:dyDescent="0.25">
      <c r="A179" s="1121"/>
      <c r="B179" s="83">
        <v>4</v>
      </c>
      <c r="C179" s="79" t="str">
        <f t="shared" si="18"/>
        <v>COREE SUD</v>
      </c>
      <c r="D179" s="79" t="str">
        <f t="shared" si="18"/>
        <v xml:space="preserve">AN </v>
      </c>
      <c r="E179" s="79" t="str">
        <f t="shared" si="18"/>
        <v>hyoungsook</v>
      </c>
      <c r="F179" s="79"/>
      <c r="G179" s="445"/>
      <c r="H179" s="445"/>
      <c r="I179" s="445"/>
      <c r="J179" s="445"/>
      <c r="K179" s="445"/>
      <c r="L179" s="438">
        <f>L178</f>
        <v>13</v>
      </c>
      <c r="M179" s="83">
        <f>M178</f>
        <v>14</v>
      </c>
      <c r="N179" s="180"/>
      <c r="O179" s="84"/>
      <c r="P179" s="84"/>
      <c r="Q179" s="84"/>
    </row>
    <row r="180" spans="1:20" ht="33" customHeight="1" x14ac:dyDescent="0.25">
      <c r="A180" s="1121"/>
      <c r="B180" s="83">
        <v>5</v>
      </c>
      <c r="C180" s="79" t="str">
        <f t="shared" ref="C180:E181" si="19">C127</f>
        <v>JAPON</v>
      </c>
      <c r="D180" s="79" t="str">
        <f t="shared" si="19"/>
        <v>MURANO</v>
      </c>
      <c r="E180" s="79" t="str">
        <f t="shared" si="19"/>
        <v>miyuki</v>
      </c>
      <c r="F180" s="79"/>
      <c r="G180" s="444">
        <v>152</v>
      </c>
      <c r="H180" s="444">
        <v>168</v>
      </c>
      <c r="I180" s="444">
        <v>142</v>
      </c>
      <c r="J180" s="444">
        <v>144</v>
      </c>
      <c r="K180" s="444">
        <v>145</v>
      </c>
      <c r="L180" s="438">
        <f>'DUO  F'!N229</f>
        <v>0</v>
      </c>
      <c r="M180" s="83">
        <f>'DUO  F'!Q229</f>
        <v>19</v>
      </c>
      <c r="N180" s="180"/>
      <c r="O180" s="84"/>
      <c r="P180" s="84"/>
      <c r="Q180" s="84"/>
    </row>
    <row r="181" spans="1:20" ht="33" customHeight="1" x14ac:dyDescent="0.25">
      <c r="A181" s="1121"/>
      <c r="B181" s="83">
        <v>5</v>
      </c>
      <c r="C181" s="79" t="str">
        <f t="shared" si="19"/>
        <v>JAPON</v>
      </c>
      <c r="D181" s="79" t="str">
        <f t="shared" si="19"/>
        <v>KITAGAWA</v>
      </c>
      <c r="E181" s="79" t="str">
        <f t="shared" si="19"/>
        <v>haruko</v>
      </c>
      <c r="F181" s="79"/>
      <c r="G181" s="445"/>
      <c r="H181" s="445"/>
      <c r="I181" s="445"/>
      <c r="J181" s="445"/>
      <c r="K181" s="445"/>
      <c r="L181" s="438">
        <f>L180</f>
        <v>0</v>
      </c>
      <c r="M181" s="83">
        <f>M180</f>
        <v>19</v>
      </c>
      <c r="N181" s="180"/>
      <c r="O181" s="84"/>
      <c r="P181" s="84"/>
      <c r="Q181" s="84"/>
    </row>
    <row r="182" spans="1:20" ht="33" customHeight="1" x14ac:dyDescent="0.25">
      <c r="A182" s="1121"/>
      <c r="B182" s="83">
        <v>6</v>
      </c>
      <c r="C182" s="79" t="str">
        <f t="shared" ref="C182:E183" si="20">C133</f>
        <v>HONG - KONG</v>
      </c>
      <c r="D182" s="79" t="str">
        <f t="shared" si="20"/>
        <v>WONG</v>
      </c>
      <c r="E182" s="79" t="str">
        <f t="shared" si="20"/>
        <v>wing-sum</v>
      </c>
      <c r="F182" s="79"/>
      <c r="G182" s="444">
        <v>184</v>
      </c>
      <c r="H182" s="444">
        <v>139</v>
      </c>
      <c r="I182" s="444">
        <v>104</v>
      </c>
      <c r="J182" s="444">
        <v>146</v>
      </c>
      <c r="K182" s="444">
        <v>173</v>
      </c>
      <c r="L182" s="438">
        <f>'DUO  F'!N223</f>
        <v>3</v>
      </c>
      <c r="M182" s="83">
        <f>'DUO  F'!Q223</f>
        <v>22</v>
      </c>
      <c r="N182" s="180"/>
      <c r="O182" s="84"/>
      <c r="P182" s="84"/>
      <c r="Q182" s="84"/>
    </row>
    <row r="183" spans="1:20" ht="33" customHeight="1" x14ac:dyDescent="0.25">
      <c r="A183" s="1121"/>
      <c r="B183" s="83">
        <v>6</v>
      </c>
      <c r="C183" s="79" t="str">
        <f t="shared" si="20"/>
        <v>HONG - KONG</v>
      </c>
      <c r="D183" s="79" t="str">
        <f t="shared" si="20"/>
        <v>CHOW</v>
      </c>
      <c r="E183" s="79" t="str">
        <f t="shared" si="20"/>
        <v>mei-ha</v>
      </c>
      <c r="F183" s="79"/>
      <c r="G183" s="445"/>
      <c r="H183" s="445"/>
      <c r="I183" s="445"/>
      <c r="J183" s="445"/>
      <c r="K183" s="445"/>
      <c r="L183" s="438">
        <f>L182</f>
        <v>3</v>
      </c>
      <c r="M183" s="83">
        <f>M182</f>
        <v>22</v>
      </c>
      <c r="N183" s="180"/>
      <c r="O183" s="84"/>
      <c r="P183" s="84"/>
      <c r="Q183" s="84"/>
    </row>
    <row r="184" spans="1:20" ht="33" customHeight="1" x14ac:dyDescent="0.25">
      <c r="A184" s="1122" t="s">
        <v>94</v>
      </c>
      <c r="B184" s="83">
        <v>1</v>
      </c>
      <c r="C184" s="79" t="str">
        <f t="shared" ref="C184:E187" si="21">C97</f>
        <v>TAÏWAN</v>
      </c>
      <c r="D184" s="79" t="str">
        <f t="shared" si="21"/>
        <v>CHEN</v>
      </c>
      <c r="E184" s="79" t="str">
        <f t="shared" si="21"/>
        <v>I-mao</v>
      </c>
      <c r="F184" s="79"/>
      <c r="G184" s="444">
        <v>202</v>
      </c>
      <c r="H184" s="444">
        <v>178</v>
      </c>
      <c r="I184" s="444">
        <v>189</v>
      </c>
      <c r="J184" s="444">
        <v>278</v>
      </c>
      <c r="K184" s="444">
        <v>202</v>
      </c>
      <c r="L184" s="439">
        <f>'DUO  F'!N249</f>
        <v>12</v>
      </c>
      <c r="M184" s="83">
        <f>'DUO  F'!Q249</f>
        <v>4</v>
      </c>
      <c r="N184" s="180"/>
      <c r="O184" s="84"/>
      <c r="P184" s="84"/>
      <c r="Q184" s="84"/>
    </row>
    <row r="185" spans="1:20" ht="33" customHeight="1" x14ac:dyDescent="0.25">
      <c r="A185" s="1122"/>
      <c r="B185" s="83">
        <v>1</v>
      </c>
      <c r="C185" s="79" t="str">
        <f t="shared" si="21"/>
        <v>TAÏWAN</v>
      </c>
      <c r="D185" s="79" t="str">
        <f t="shared" si="21"/>
        <v xml:space="preserve">LIN </v>
      </c>
      <c r="E185" s="79" t="str">
        <f t="shared" si="21"/>
        <v>ya-chin</v>
      </c>
      <c r="F185" s="79"/>
      <c r="G185" s="445"/>
      <c r="H185" s="445"/>
      <c r="I185" s="445"/>
      <c r="J185" s="445"/>
      <c r="K185" s="445"/>
      <c r="L185" s="439">
        <f>L184</f>
        <v>12</v>
      </c>
      <c r="M185" s="83">
        <f>M184</f>
        <v>4</v>
      </c>
      <c r="N185" s="180"/>
      <c r="O185" s="84"/>
      <c r="P185" s="444">
        <v>5</v>
      </c>
      <c r="Q185" s="444">
        <v>21</v>
      </c>
      <c r="R185" s="444">
        <v>12</v>
      </c>
      <c r="S185" s="444">
        <v>13</v>
      </c>
      <c r="T185" s="444">
        <v>20</v>
      </c>
    </row>
    <row r="186" spans="1:20" ht="33" customHeight="1" x14ac:dyDescent="0.25">
      <c r="A186" s="1122"/>
      <c r="B186" s="83">
        <v>2</v>
      </c>
      <c r="C186" s="79" t="str">
        <f t="shared" si="21"/>
        <v>ALLEMAGNE</v>
      </c>
      <c r="D186" s="79" t="str">
        <f t="shared" si="21"/>
        <v>LINZ</v>
      </c>
      <c r="E186" s="79" t="str">
        <f t="shared" si="21"/>
        <v>tina</v>
      </c>
      <c r="F186" s="79"/>
      <c r="G186" s="444">
        <v>212</v>
      </c>
      <c r="H186" s="444">
        <v>176</v>
      </c>
      <c r="I186" s="444">
        <v>190</v>
      </c>
      <c r="J186" s="444">
        <v>159</v>
      </c>
      <c r="K186" s="444">
        <v>205</v>
      </c>
      <c r="L186" s="439">
        <f>'DUO  F'!N242</f>
        <v>15</v>
      </c>
      <c r="M186" s="83">
        <f>'DUO  F'!Q242</f>
        <v>5</v>
      </c>
      <c r="N186" s="180"/>
      <c r="O186" s="84"/>
      <c r="P186" s="444">
        <v>4</v>
      </c>
      <c r="Q186" s="444">
        <v>12</v>
      </c>
      <c r="R186" s="444">
        <v>20</v>
      </c>
      <c r="S186" s="444">
        <v>21</v>
      </c>
      <c r="T186" s="444">
        <v>13</v>
      </c>
    </row>
    <row r="187" spans="1:20" ht="33" customHeight="1" x14ac:dyDescent="0.25">
      <c r="A187" s="1122"/>
      <c r="B187" s="83">
        <v>2</v>
      </c>
      <c r="C187" s="79" t="str">
        <f t="shared" si="21"/>
        <v>ALLEMAGNE</v>
      </c>
      <c r="D187" s="79" t="str">
        <f t="shared" si="21"/>
        <v>HOENIG</v>
      </c>
      <c r="E187" s="79" t="str">
        <f t="shared" si="21"/>
        <v>thalia</v>
      </c>
      <c r="F187" s="79"/>
      <c r="G187" s="445"/>
      <c r="H187" s="445"/>
      <c r="I187" s="445"/>
      <c r="J187" s="445"/>
      <c r="K187" s="445"/>
      <c r="L187" s="439">
        <f>L186</f>
        <v>15</v>
      </c>
      <c r="M187" s="83">
        <f>M186</f>
        <v>5</v>
      </c>
      <c r="N187" s="180"/>
      <c r="O187" s="84"/>
      <c r="P187" s="444">
        <v>13</v>
      </c>
      <c r="Q187" s="444">
        <v>5</v>
      </c>
      <c r="R187" s="444">
        <v>4</v>
      </c>
      <c r="S187" s="444">
        <v>20</v>
      </c>
      <c r="T187" s="444">
        <v>21</v>
      </c>
    </row>
    <row r="188" spans="1:20" ht="33" customHeight="1" x14ac:dyDescent="0.25">
      <c r="A188" s="1122"/>
      <c r="B188" s="83">
        <v>3</v>
      </c>
      <c r="C188" s="79" t="str">
        <f t="shared" ref="C188:E191" si="22">C113</f>
        <v>JAPON</v>
      </c>
      <c r="D188" s="79" t="str">
        <f t="shared" si="22"/>
        <v>SATO</v>
      </c>
      <c r="E188" s="79" t="str">
        <f t="shared" si="22"/>
        <v>anna</v>
      </c>
      <c r="F188" s="79"/>
      <c r="G188" s="444">
        <v>157</v>
      </c>
      <c r="H188" s="444">
        <v>165</v>
      </c>
      <c r="I188" s="444">
        <v>167</v>
      </c>
      <c r="J188" s="444">
        <v>203</v>
      </c>
      <c r="K188" s="444">
        <v>163</v>
      </c>
      <c r="L188" s="439">
        <f>'DUO  F'!N267</f>
        <v>3</v>
      </c>
      <c r="M188" s="83">
        <f>'DUO  F'!Q267</f>
        <v>12</v>
      </c>
      <c r="N188" s="180"/>
      <c r="O188" s="84"/>
      <c r="P188" s="444">
        <v>12</v>
      </c>
      <c r="Q188" s="444">
        <v>20</v>
      </c>
      <c r="R188" s="444">
        <v>21</v>
      </c>
      <c r="S188" s="444">
        <v>4</v>
      </c>
      <c r="T188" s="444">
        <v>5</v>
      </c>
    </row>
    <row r="189" spans="1:20" ht="33" customHeight="1" x14ac:dyDescent="0.25">
      <c r="A189" s="1122"/>
      <c r="B189" s="83">
        <v>3</v>
      </c>
      <c r="C189" s="79" t="str">
        <f t="shared" si="22"/>
        <v>JAPON</v>
      </c>
      <c r="D189" s="79" t="str">
        <f t="shared" si="22"/>
        <v>SAKURABA</v>
      </c>
      <c r="E189" s="79" t="str">
        <f t="shared" si="22"/>
        <v>madoka</v>
      </c>
      <c r="F189" s="79"/>
      <c r="G189" s="445"/>
      <c r="H189" s="445"/>
      <c r="I189" s="445"/>
      <c r="J189" s="445"/>
      <c r="K189" s="445"/>
      <c r="L189" s="439">
        <f>L188</f>
        <v>3</v>
      </c>
      <c r="M189" s="83">
        <f>M188</f>
        <v>12</v>
      </c>
      <c r="N189" s="180"/>
      <c r="O189" s="84"/>
      <c r="P189" s="444">
        <v>21</v>
      </c>
      <c r="Q189" s="444">
        <v>13</v>
      </c>
      <c r="R189" s="444">
        <v>5</v>
      </c>
      <c r="S189" s="444">
        <v>12</v>
      </c>
      <c r="T189" s="444">
        <v>4</v>
      </c>
    </row>
    <row r="190" spans="1:20" ht="33" customHeight="1" x14ac:dyDescent="0.25">
      <c r="A190" s="1122"/>
      <c r="B190" s="83">
        <v>4</v>
      </c>
      <c r="C190" s="79" t="str">
        <f t="shared" si="22"/>
        <v>SUEDE</v>
      </c>
      <c r="D190" s="79" t="str">
        <f t="shared" si="22"/>
        <v>SÄTTERLUND</v>
      </c>
      <c r="E190" s="79" t="str">
        <f t="shared" si="22"/>
        <v>emma</v>
      </c>
      <c r="F190" s="79"/>
      <c r="G190" s="444">
        <v>207</v>
      </c>
      <c r="H190" s="444">
        <v>174</v>
      </c>
      <c r="I190" s="444">
        <v>178</v>
      </c>
      <c r="J190" s="444">
        <v>167</v>
      </c>
      <c r="K190" s="444">
        <v>169</v>
      </c>
      <c r="L190" s="439">
        <f>'DUO  F'!N255</f>
        <v>9</v>
      </c>
      <c r="M190" s="83">
        <f>'DUO  F'!Q255</f>
        <v>13</v>
      </c>
      <c r="N190" s="180"/>
      <c r="O190" s="84"/>
      <c r="P190" s="444">
        <v>20</v>
      </c>
      <c r="Q190" s="444">
        <v>4</v>
      </c>
      <c r="R190" s="444">
        <v>13</v>
      </c>
      <c r="S190" s="444">
        <v>5</v>
      </c>
      <c r="T190" s="444">
        <v>12</v>
      </c>
    </row>
    <row r="191" spans="1:20" ht="33" customHeight="1" x14ac:dyDescent="0.25">
      <c r="A191" s="1122"/>
      <c r="B191" s="83">
        <v>4</v>
      </c>
      <c r="C191" s="79" t="str">
        <f t="shared" si="22"/>
        <v>SUEDE</v>
      </c>
      <c r="D191" s="79" t="str">
        <f t="shared" si="22"/>
        <v>SHADABI</v>
      </c>
      <c r="E191" s="79" t="str">
        <f t="shared" si="22"/>
        <v>mairi</v>
      </c>
      <c r="F191" s="79"/>
      <c r="G191" s="445"/>
      <c r="H191" s="445"/>
      <c r="I191" s="445"/>
      <c r="J191" s="445"/>
      <c r="K191" s="445"/>
      <c r="L191" s="439">
        <f>L190</f>
        <v>9</v>
      </c>
      <c r="M191" s="83">
        <f>M190</f>
        <v>13</v>
      </c>
      <c r="N191" s="180"/>
      <c r="O191" s="84"/>
      <c r="P191" s="84"/>
      <c r="Q191" s="84"/>
    </row>
    <row r="192" spans="1:20" ht="33" customHeight="1" x14ac:dyDescent="0.25">
      <c r="A192" s="1122"/>
      <c r="B192" s="83">
        <v>5</v>
      </c>
      <c r="C192" s="79" t="str">
        <f t="shared" ref="C192:E195" si="23">C129</f>
        <v>MACAO</v>
      </c>
      <c r="D192" s="79" t="str">
        <f t="shared" si="23"/>
        <v>WONG</v>
      </c>
      <c r="E192" s="79" t="str">
        <f t="shared" si="23"/>
        <v>hio tai</v>
      </c>
      <c r="F192" s="79"/>
      <c r="G192" s="444">
        <v>127</v>
      </c>
      <c r="H192" s="444">
        <v>143</v>
      </c>
      <c r="I192" s="444">
        <v>133</v>
      </c>
      <c r="J192" s="444">
        <v>187</v>
      </c>
      <c r="K192" s="444">
        <v>146</v>
      </c>
      <c r="L192" s="439">
        <f>'DUO  F'!N273</f>
        <v>0</v>
      </c>
      <c r="M192" s="83">
        <f>'DUO  F'!Q273</f>
        <v>20</v>
      </c>
      <c r="N192" s="180"/>
      <c r="O192" s="84"/>
      <c r="P192" s="84"/>
      <c r="Q192" s="84"/>
    </row>
    <row r="193" spans="1:21" ht="33" customHeight="1" x14ac:dyDescent="0.25">
      <c r="A193" s="1122"/>
      <c r="B193" s="83">
        <v>5</v>
      </c>
      <c r="C193" s="79" t="str">
        <f t="shared" si="23"/>
        <v>MACAO</v>
      </c>
      <c r="D193" s="79" t="str">
        <f t="shared" si="23"/>
        <v>IAO</v>
      </c>
      <c r="E193" s="79" t="str">
        <f t="shared" si="23"/>
        <v>wai man</v>
      </c>
      <c r="F193" s="79"/>
      <c r="G193" s="445"/>
      <c r="H193" s="445"/>
      <c r="I193" s="445"/>
      <c r="J193" s="445"/>
      <c r="K193" s="445"/>
      <c r="L193" s="439">
        <f>L192</f>
        <v>0</v>
      </c>
      <c r="M193" s="83">
        <f>M192</f>
        <v>20</v>
      </c>
      <c r="N193" s="180"/>
      <c r="O193" s="84"/>
      <c r="P193" s="84"/>
      <c r="Q193" s="84"/>
    </row>
    <row r="194" spans="1:21" ht="33" customHeight="1" x14ac:dyDescent="0.25">
      <c r="A194" s="1122"/>
      <c r="B194" s="83">
        <v>6</v>
      </c>
      <c r="C194" s="79" t="str">
        <f t="shared" si="23"/>
        <v>CHINE</v>
      </c>
      <c r="D194" s="79" t="str">
        <f t="shared" si="23"/>
        <v>YUAN</v>
      </c>
      <c r="E194" s="79" t="str">
        <f t="shared" si="23"/>
        <v>yue</v>
      </c>
      <c r="F194" s="79"/>
      <c r="G194" s="444">
        <v>223</v>
      </c>
      <c r="H194" s="444">
        <v>154</v>
      </c>
      <c r="I194" s="444">
        <v>141</v>
      </c>
      <c r="J194" s="444">
        <v>147</v>
      </c>
      <c r="K194" s="444">
        <v>169</v>
      </c>
      <c r="L194" s="439">
        <f>'DUO  F'!N261</f>
        <v>6</v>
      </c>
      <c r="M194" s="83">
        <f>'DUO  F'!Q261</f>
        <v>21</v>
      </c>
      <c r="N194" s="180"/>
      <c r="O194" s="84"/>
      <c r="P194" s="84"/>
      <c r="Q194" s="84"/>
    </row>
    <row r="195" spans="1:21" ht="33" customHeight="1" x14ac:dyDescent="0.25">
      <c r="A195" s="1122"/>
      <c r="B195" s="83">
        <v>6</v>
      </c>
      <c r="C195" s="79" t="str">
        <f t="shared" si="23"/>
        <v>CHINE</v>
      </c>
      <c r="D195" s="79" t="str">
        <f t="shared" si="23"/>
        <v>SHEN</v>
      </c>
      <c r="E195" s="79" t="str">
        <f t="shared" si="23"/>
        <v>jiawen</v>
      </c>
      <c r="F195" s="79"/>
      <c r="G195" s="445"/>
      <c r="H195" s="445"/>
      <c r="I195" s="445"/>
      <c r="J195" s="445"/>
      <c r="K195" s="445"/>
      <c r="L195" s="439">
        <f>L194</f>
        <v>6</v>
      </c>
      <c r="M195" s="83">
        <f>M194</f>
        <v>21</v>
      </c>
      <c r="N195" s="180"/>
      <c r="O195" s="84"/>
      <c r="P195" s="84"/>
      <c r="Q195" s="84"/>
    </row>
    <row r="196" spans="1:21" ht="51.75" customHeight="1" x14ac:dyDescent="0.25">
      <c r="A196" s="1113" t="s">
        <v>121</v>
      </c>
      <c r="B196" s="1113"/>
      <c r="C196" s="1113"/>
      <c r="D196" s="1113"/>
      <c r="E196" s="1113"/>
      <c r="F196" s="703"/>
      <c r="G196" s="67" t="s">
        <v>111</v>
      </c>
      <c r="H196" s="67" t="s">
        <v>112</v>
      </c>
      <c r="I196" s="67" t="s">
        <v>113</v>
      </c>
      <c r="J196" s="67" t="s">
        <v>114</v>
      </c>
      <c r="K196" s="67" t="s">
        <v>115</v>
      </c>
      <c r="L196" s="67" t="s">
        <v>116</v>
      </c>
      <c r="M196" s="74" t="s">
        <v>3</v>
      </c>
      <c r="N196" s="86"/>
      <c r="O196" s="84"/>
      <c r="P196" s="84"/>
      <c r="Q196" s="84"/>
    </row>
    <row r="197" spans="1:21" ht="33" customHeight="1" x14ac:dyDescent="0.25">
      <c r="B197" s="79">
        <v>1</v>
      </c>
      <c r="C197" s="79" t="s">
        <v>98</v>
      </c>
      <c r="D197" s="83" t="s">
        <v>379</v>
      </c>
      <c r="E197" s="79" t="s">
        <v>380</v>
      </c>
      <c r="F197" s="79"/>
      <c r="G197" s="80">
        <v>207</v>
      </c>
      <c r="H197" s="80">
        <v>160</v>
      </c>
      <c r="I197" s="80">
        <v>186</v>
      </c>
      <c r="J197" s="80">
        <v>193</v>
      </c>
      <c r="K197" s="80">
        <v>196</v>
      </c>
      <c r="L197" s="80">
        <v>215</v>
      </c>
      <c r="M197" s="81">
        <f t="shared" ref="M197:M240" si="24">SUM(G197:L197)</f>
        <v>1157</v>
      </c>
      <c r="N197" s="86"/>
      <c r="O197" s="84"/>
      <c r="P197" s="84"/>
      <c r="Q197" s="84"/>
    </row>
    <row r="198" spans="1:21" ht="33" customHeight="1" x14ac:dyDescent="0.25">
      <c r="B198" s="79">
        <v>1</v>
      </c>
      <c r="C198" s="79" t="s">
        <v>98</v>
      </c>
      <c r="D198" s="83" t="s">
        <v>382</v>
      </c>
      <c r="E198" s="79" t="s">
        <v>381</v>
      </c>
      <c r="F198" s="79"/>
      <c r="G198" s="80">
        <v>207</v>
      </c>
      <c r="H198" s="80">
        <v>160</v>
      </c>
      <c r="I198" s="80">
        <v>186</v>
      </c>
      <c r="J198" s="80">
        <v>193</v>
      </c>
      <c r="K198" s="80">
        <v>196</v>
      </c>
      <c r="L198" s="80">
        <v>215</v>
      </c>
      <c r="M198" s="81">
        <f t="shared" si="24"/>
        <v>1157</v>
      </c>
      <c r="N198" s="86"/>
      <c r="O198" s="84"/>
      <c r="P198" s="84"/>
      <c r="Q198" s="84"/>
    </row>
    <row r="199" spans="1:21" ht="33" customHeight="1" x14ac:dyDescent="0.25">
      <c r="B199" s="79">
        <v>1</v>
      </c>
      <c r="C199" s="79" t="s">
        <v>98</v>
      </c>
      <c r="D199" s="83" t="s">
        <v>383</v>
      </c>
      <c r="E199" s="79" t="s">
        <v>242</v>
      </c>
      <c r="F199" s="79"/>
      <c r="G199" s="80">
        <v>207</v>
      </c>
      <c r="H199" s="80">
        <v>160</v>
      </c>
      <c r="I199" s="80">
        <v>186</v>
      </c>
      <c r="J199" s="80">
        <v>193</v>
      </c>
      <c r="K199" s="80">
        <v>196</v>
      </c>
      <c r="L199" s="80">
        <v>215</v>
      </c>
      <c r="M199" s="81">
        <f t="shared" si="24"/>
        <v>1157</v>
      </c>
      <c r="N199" s="86"/>
      <c r="O199" s="84"/>
      <c r="P199" s="84"/>
      <c r="Q199" s="84"/>
    </row>
    <row r="200" spans="1:21" ht="33" customHeight="1" x14ac:dyDescent="0.25">
      <c r="B200" s="79">
        <v>1</v>
      </c>
      <c r="C200" s="79" t="s">
        <v>98</v>
      </c>
      <c r="D200" s="83" t="s">
        <v>390</v>
      </c>
      <c r="E200" s="79" t="s">
        <v>317</v>
      </c>
      <c r="F200" s="79"/>
      <c r="G200" s="80">
        <v>207</v>
      </c>
      <c r="H200" s="80">
        <v>160</v>
      </c>
      <c r="I200" s="80">
        <v>186</v>
      </c>
      <c r="J200" s="80">
        <v>193</v>
      </c>
      <c r="K200" s="80">
        <v>196</v>
      </c>
      <c r="L200" s="80">
        <v>215</v>
      </c>
      <c r="M200" s="81">
        <f t="shared" si="24"/>
        <v>1157</v>
      </c>
      <c r="N200" s="86"/>
      <c r="O200" s="84"/>
      <c r="P200" s="84"/>
      <c r="Q200" s="84"/>
    </row>
    <row r="201" spans="1:21" ht="33" customHeight="1" x14ac:dyDescent="0.25">
      <c r="B201" s="79">
        <v>2</v>
      </c>
      <c r="C201" s="79" t="s">
        <v>27</v>
      </c>
      <c r="D201" s="83" t="s">
        <v>126</v>
      </c>
      <c r="E201" s="79" t="s">
        <v>128</v>
      </c>
      <c r="F201" s="79"/>
      <c r="G201" s="80">
        <v>200</v>
      </c>
      <c r="H201" s="80">
        <v>164</v>
      </c>
      <c r="I201" s="80">
        <v>199</v>
      </c>
      <c r="J201" s="80">
        <v>202</v>
      </c>
      <c r="K201" s="80">
        <v>166</v>
      </c>
      <c r="L201" s="80">
        <v>175</v>
      </c>
      <c r="M201" s="81">
        <f t="shared" si="24"/>
        <v>1106</v>
      </c>
      <c r="N201" s="86"/>
      <c r="O201" s="84"/>
      <c r="P201" s="84"/>
      <c r="Q201" s="84"/>
    </row>
    <row r="202" spans="1:21" ht="33" customHeight="1" x14ac:dyDescent="0.25">
      <c r="B202" s="79">
        <v>2</v>
      </c>
      <c r="C202" s="79" t="s">
        <v>27</v>
      </c>
      <c r="D202" s="83" t="s">
        <v>377</v>
      </c>
      <c r="E202" s="79" t="s">
        <v>378</v>
      </c>
      <c r="F202" s="79"/>
      <c r="G202" s="80">
        <v>200</v>
      </c>
      <c r="H202" s="80">
        <v>164</v>
      </c>
      <c r="I202" s="80">
        <v>199</v>
      </c>
      <c r="J202" s="80">
        <v>202</v>
      </c>
      <c r="K202" s="80">
        <v>166</v>
      </c>
      <c r="L202" s="80">
        <v>175</v>
      </c>
      <c r="M202" s="81">
        <f t="shared" si="24"/>
        <v>1106</v>
      </c>
      <c r="N202" s="86"/>
      <c r="O202" s="84"/>
      <c r="P202" s="84"/>
      <c r="Q202" s="84"/>
    </row>
    <row r="203" spans="1:21" ht="33" customHeight="1" x14ac:dyDescent="0.25">
      <c r="B203" s="79">
        <v>2</v>
      </c>
      <c r="C203" s="79" t="s">
        <v>27</v>
      </c>
      <c r="D203" s="83" t="s">
        <v>125</v>
      </c>
      <c r="E203" s="79" t="s">
        <v>127</v>
      </c>
      <c r="F203" s="79"/>
      <c r="G203" s="80">
        <v>200</v>
      </c>
      <c r="H203" s="80">
        <v>164</v>
      </c>
      <c r="I203" s="80">
        <v>199</v>
      </c>
      <c r="J203" s="80">
        <v>202</v>
      </c>
      <c r="K203" s="80">
        <v>166</v>
      </c>
      <c r="L203" s="80">
        <v>175</v>
      </c>
      <c r="M203" s="81">
        <f t="shared" si="24"/>
        <v>1106</v>
      </c>
      <c r="N203" s="86"/>
      <c r="O203" s="84"/>
      <c r="P203" s="84"/>
      <c r="Q203" s="84"/>
    </row>
    <row r="204" spans="1:21" ht="33" customHeight="1" x14ac:dyDescent="0.25">
      <c r="B204" s="79">
        <v>2</v>
      </c>
      <c r="C204" s="79" t="s">
        <v>27</v>
      </c>
      <c r="D204" s="83" t="s">
        <v>386</v>
      </c>
      <c r="E204" s="79" t="s">
        <v>461</v>
      </c>
      <c r="F204" s="79"/>
      <c r="G204" s="80">
        <v>200</v>
      </c>
      <c r="H204" s="80">
        <v>164</v>
      </c>
      <c r="I204" s="80">
        <v>199</v>
      </c>
      <c r="J204" s="80">
        <v>202</v>
      </c>
      <c r="K204" s="80">
        <v>166</v>
      </c>
      <c r="L204" s="80">
        <v>175</v>
      </c>
      <c r="M204" s="81">
        <f t="shared" si="24"/>
        <v>1106</v>
      </c>
      <c r="N204" s="86"/>
      <c r="O204" s="84"/>
      <c r="P204" s="84"/>
      <c r="Q204" s="84"/>
    </row>
    <row r="205" spans="1:21" ht="33" customHeight="1" x14ac:dyDescent="0.25">
      <c r="B205" s="79">
        <v>3</v>
      </c>
      <c r="C205" s="79" t="s">
        <v>99</v>
      </c>
      <c r="D205" s="83" t="s">
        <v>407</v>
      </c>
      <c r="E205" s="79" t="s">
        <v>408</v>
      </c>
      <c r="F205" s="79"/>
      <c r="G205" s="80">
        <v>172</v>
      </c>
      <c r="H205" s="80">
        <v>181</v>
      </c>
      <c r="I205" s="80">
        <v>182</v>
      </c>
      <c r="J205" s="80">
        <v>180</v>
      </c>
      <c r="K205" s="80">
        <v>158</v>
      </c>
      <c r="L205" s="80">
        <v>183</v>
      </c>
      <c r="M205" s="81">
        <f t="shared" si="24"/>
        <v>1056</v>
      </c>
      <c r="N205" s="86"/>
      <c r="O205" s="192"/>
      <c r="P205" s="192"/>
      <c r="Q205" s="192"/>
      <c r="R205" s="192"/>
      <c r="S205" s="192"/>
      <c r="T205" s="192"/>
      <c r="U205" s="192"/>
    </row>
    <row r="206" spans="1:21" ht="33" customHeight="1" x14ac:dyDescent="0.25">
      <c r="B206" s="79">
        <v>3</v>
      </c>
      <c r="C206" s="79" t="s">
        <v>99</v>
      </c>
      <c r="D206" s="83" t="s">
        <v>409</v>
      </c>
      <c r="E206" s="79" t="s">
        <v>332</v>
      </c>
      <c r="F206" s="79"/>
      <c r="G206" s="80">
        <v>172</v>
      </c>
      <c r="H206" s="80">
        <v>181</v>
      </c>
      <c r="I206" s="80">
        <v>182</v>
      </c>
      <c r="J206" s="80">
        <v>180</v>
      </c>
      <c r="K206" s="80">
        <v>158</v>
      </c>
      <c r="L206" s="80">
        <v>183</v>
      </c>
      <c r="M206" s="81">
        <f t="shared" si="24"/>
        <v>1056</v>
      </c>
      <c r="N206" s="86"/>
      <c r="O206" s="192"/>
      <c r="P206" s="192"/>
      <c r="Q206" s="192"/>
      <c r="R206" s="192"/>
      <c r="S206" s="192"/>
      <c r="T206" s="192"/>
      <c r="U206" s="192"/>
    </row>
    <row r="207" spans="1:21" ht="33" customHeight="1" x14ac:dyDescent="0.25">
      <c r="B207" s="79">
        <v>3</v>
      </c>
      <c r="C207" s="79" t="s">
        <v>99</v>
      </c>
      <c r="D207" s="83" t="s">
        <v>412</v>
      </c>
      <c r="E207" s="79" t="s">
        <v>413</v>
      </c>
      <c r="F207" s="79"/>
      <c r="G207" s="80">
        <v>172</v>
      </c>
      <c r="H207" s="80">
        <v>181</v>
      </c>
      <c r="I207" s="80">
        <v>182</v>
      </c>
      <c r="J207" s="80">
        <v>180</v>
      </c>
      <c r="K207" s="80">
        <v>158</v>
      </c>
      <c r="L207" s="80">
        <v>183</v>
      </c>
      <c r="M207" s="81">
        <f t="shared" si="24"/>
        <v>1056</v>
      </c>
      <c r="N207" s="86"/>
      <c r="O207" s="192"/>
      <c r="P207" s="192"/>
      <c r="Q207" s="192"/>
      <c r="R207" s="192"/>
      <c r="S207" s="192"/>
      <c r="T207" s="192"/>
      <c r="U207" s="192"/>
    </row>
    <row r="208" spans="1:21" ht="33" customHeight="1" x14ac:dyDescent="0.25">
      <c r="B208" s="79">
        <v>3</v>
      </c>
      <c r="C208" s="79" t="s">
        <v>99</v>
      </c>
      <c r="D208" s="83" t="s">
        <v>418</v>
      </c>
      <c r="E208" s="79" t="s">
        <v>419</v>
      </c>
      <c r="F208" s="79"/>
      <c r="G208" s="80">
        <v>172</v>
      </c>
      <c r="H208" s="80">
        <v>181</v>
      </c>
      <c r="I208" s="80">
        <v>182</v>
      </c>
      <c r="J208" s="80">
        <v>180</v>
      </c>
      <c r="K208" s="80">
        <v>158</v>
      </c>
      <c r="L208" s="80">
        <v>183</v>
      </c>
      <c r="M208" s="81">
        <f t="shared" si="24"/>
        <v>1056</v>
      </c>
      <c r="N208" s="86"/>
      <c r="O208" s="192"/>
      <c r="P208" s="192"/>
      <c r="Q208" s="192"/>
      <c r="R208" s="192"/>
      <c r="S208" s="192"/>
      <c r="T208" s="192"/>
      <c r="U208" s="192"/>
    </row>
    <row r="209" spans="2:21" ht="33" customHeight="1" x14ac:dyDescent="0.25">
      <c r="B209" s="79">
        <v>4</v>
      </c>
      <c r="C209" s="79" t="s">
        <v>28</v>
      </c>
      <c r="D209" s="83" t="s">
        <v>187</v>
      </c>
      <c r="E209" s="79" t="s">
        <v>191</v>
      </c>
      <c r="F209" s="79"/>
      <c r="G209" s="80">
        <v>144</v>
      </c>
      <c r="H209" s="80">
        <v>212</v>
      </c>
      <c r="I209" s="80">
        <v>221</v>
      </c>
      <c r="J209" s="80">
        <v>128</v>
      </c>
      <c r="K209" s="80">
        <v>171</v>
      </c>
      <c r="L209" s="80">
        <v>173</v>
      </c>
      <c r="M209" s="81">
        <f t="shared" si="24"/>
        <v>1049</v>
      </c>
      <c r="N209" s="86"/>
      <c r="O209" s="192"/>
      <c r="P209" s="192"/>
      <c r="Q209" s="192"/>
      <c r="R209" s="192"/>
      <c r="S209" s="192"/>
      <c r="T209" s="192"/>
      <c r="U209" s="192"/>
    </row>
    <row r="210" spans="2:21" ht="33" customHeight="1" x14ac:dyDescent="0.25">
      <c r="B210" s="79">
        <v>4</v>
      </c>
      <c r="C210" s="79" t="s">
        <v>28</v>
      </c>
      <c r="D210" s="83" t="s">
        <v>189</v>
      </c>
      <c r="E210" s="79" t="s">
        <v>193</v>
      </c>
      <c r="F210" s="79"/>
      <c r="G210" s="80">
        <v>144</v>
      </c>
      <c r="H210" s="80">
        <v>212</v>
      </c>
      <c r="I210" s="80">
        <v>221</v>
      </c>
      <c r="J210" s="80">
        <v>128</v>
      </c>
      <c r="K210" s="80">
        <v>171</v>
      </c>
      <c r="L210" s="80">
        <v>173</v>
      </c>
      <c r="M210" s="81">
        <f t="shared" si="24"/>
        <v>1049</v>
      </c>
      <c r="N210" s="86"/>
      <c r="O210" s="192"/>
      <c r="P210" s="192"/>
      <c r="Q210" s="192"/>
      <c r="R210" s="192"/>
      <c r="S210" s="192"/>
      <c r="T210" s="192"/>
      <c r="U210" s="192"/>
    </row>
    <row r="211" spans="2:21" ht="33" customHeight="1" x14ac:dyDescent="0.25">
      <c r="B211" s="79">
        <v>4</v>
      </c>
      <c r="C211" s="79" t="s">
        <v>28</v>
      </c>
      <c r="D211" s="83" t="s">
        <v>190</v>
      </c>
      <c r="E211" s="79" t="s">
        <v>182</v>
      </c>
      <c r="F211" s="79"/>
      <c r="G211" s="80">
        <v>144</v>
      </c>
      <c r="H211" s="80">
        <v>212</v>
      </c>
      <c r="I211" s="80">
        <v>221</v>
      </c>
      <c r="J211" s="80">
        <v>128</v>
      </c>
      <c r="K211" s="80">
        <v>171</v>
      </c>
      <c r="L211" s="80">
        <v>173</v>
      </c>
      <c r="M211" s="81">
        <f t="shared" si="24"/>
        <v>1049</v>
      </c>
      <c r="N211" s="86"/>
      <c r="O211" s="192"/>
      <c r="P211" s="192"/>
      <c r="Q211" s="192"/>
      <c r="R211" s="192"/>
      <c r="S211" s="192"/>
      <c r="T211" s="192"/>
      <c r="U211" s="192"/>
    </row>
    <row r="212" spans="2:21" ht="33" customHeight="1" x14ac:dyDescent="0.25">
      <c r="B212" s="79">
        <v>4</v>
      </c>
      <c r="C212" s="79" t="s">
        <v>28</v>
      </c>
      <c r="D212" s="83" t="s">
        <v>188</v>
      </c>
      <c r="E212" s="79" t="s">
        <v>192</v>
      </c>
      <c r="F212" s="79"/>
      <c r="G212" s="80">
        <v>144</v>
      </c>
      <c r="H212" s="80">
        <v>212</v>
      </c>
      <c r="I212" s="80">
        <v>221</v>
      </c>
      <c r="J212" s="80">
        <v>128</v>
      </c>
      <c r="K212" s="80">
        <v>171</v>
      </c>
      <c r="L212" s="80">
        <v>173</v>
      </c>
      <c r="M212" s="81">
        <f t="shared" si="24"/>
        <v>1049</v>
      </c>
      <c r="N212" s="86"/>
      <c r="O212" s="192"/>
      <c r="P212" s="192"/>
      <c r="Q212" s="192"/>
      <c r="R212" s="192"/>
      <c r="S212" s="192"/>
      <c r="T212" s="192"/>
      <c r="U212" s="192"/>
    </row>
    <row r="213" spans="2:21" ht="33" customHeight="1" x14ac:dyDescent="0.25">
      <c r="B213" s="79">
        <v>5</v>
      </c>
      <c r="C213" s="79" t="s">
        <v>97</v>
      </c>
      <c r="D213" s="83" t="s">
        <v>410</v>
      </c>
      <c r="E213" s="79" t="s">
        <v>411</v>
      </c>
      <c r="F213" s="79"/>
      <c r="G213" s="80">
        <v>161</v>
      </c>
      <c r="H213" s="80">
        <v>143</v>
      </c>
      <c r="I213" s="80">
        <v>206</v>
      </c>
      <c r="J213" s="80">
        <v>163</v>
      </c>
      <c r="K213" s="80">
        <v>171</v>
      </c>
      <c r="L213" s="80">
        <v>191</v>
      </c>
      <c r="M213" s="81">
        <f t="shared" si="24"/>
        <v>1035</v>
      </c>
      <c r="N213" s="86"/>
      <c r="O213" s="192"/>
      <c r="P213" s="192"/>
      <c r="Q213" s="192"/>
      <c r="R213" s="192"/>
      <c r="S213" s="192"/>
      <c r="T213" s="192"/>
      <c r="U213" s="192"/>
    </row>
    <row r="214" spans="2:21" ht="33" customHeight="1" x14ac:dyDescent="0.25">
      <c r="B214" s="79">
        <v>5</v>
      </c>
      <c r="C214" s="79" t="s">
        <v>97</v>
      </c>
      <c r="D214" s="83" t="s">
        <v>422</v>
      </c>
      <c r="E214" s="79" t="s">
        <v>423</v>
      </c>
      <c r="F214" s="79"/>
      <c r="G214" s="80">
        <v>161</v>
      </c>
      <c r="H214" s="80">
        <v>143</v>
      </c>
      <c r="I214" s="80">
        <v>206</v>
      </c>
      <c r="J214" s="80">
        <v>163</v>
      </c>
      <c r="K214" s="80">
        <v>171</v>
      </c>
      <c r="L214" s="80">
        <v>191</v>
      </c>
      <c r="M214" s="81">
        <f t="shared" si="24"/>
        <v>1035</v>
      </c>
      <c r="N214" s="86"/>
      <c r="O214" s="86"/>
      <c r="P214" s="192"/>
      <c r="Q214" s="192"/>
      <c r="R214" s="192"/>
      <c r="S214" s="192"/>
      <c r="T214" s="192"/>
      <c r="U214" s="192"/>
    </row>
    <row r="215" spans="2:21" ht="33" customHeight="1" x14ac:dyDescent="0.25">
      <c r="B215" s="79">
        <v>5</v>
      </c>
      <c r="C215" s="79" t="s">
        <v>97</v>
      </c>
      <c r="D215" s="83" t="s">
        <v>434</v>
      </c>
      <c r="E215" s="79" t="s">
        <v>435</v>
      </c>
      <c r="F215" s="79"/>
      <c r="G215" s="80">
        <v>161</v>
      </c>
      <c r="H215" s="80">
        <v>143</v>
      </c>
      <c r="I215" s="80">
        <v>206</v>
      </c>
      <c r="J215" s="80">
        <v>163</v>
      </c>
      <c r="K215" s="80">
        <v>171</v>
      </c>
      <c r="L215" s="80">
        <v>191</v>
      </c>
      <c r="M215" s="81">
        <f t="shared" si="24"/>
        <v>1035</v>
      </c>
      <c r="N215" s="86"/>
      <c r="O215" s="86"/>
      <c r="P215" s="192"/>
      <c r="Q215" s="192"/>
      <c r="R215" s="192"/>
      <c r="S215" s="192"/>
      <c r="T215" s="192"/>
      <c r="U215" s="192"/>
    </row>
    <row r="216" spans="2:21" ht="33" customHeight="1" x14ac:dyDescent="0.25">
      <c r="B216" s="79">
        <v>5</v>
      </c>
      <c r="C216" s="79" t="s">
        <v>97</v>
      </c>
      <c r="D216" s="83" t="s">
        <v>440</v>
      </c>
      <c r="E216" s="79" t="s">
        <v>441</v>
      </c>
      <c r="F216" s="79"/>
      <c r="G216" s="80">
        <v>161</v>
      </c>
      <c r="H216" s="80">
        <v>143</v>
      </c>
      <c r="I216" s="80">
        <v>206</v>
      </c>
      <c r="J216" s="80">
        <v>163</v>
      </c>
      <c r="K216" s="80">
        <v>171</v>
      </c>
      <c r="L216" s="80">
        <v>191</v>
      </c>
      <c r="M216" s="81">
        <f t="shared" si="24"/>
        <v>1035</v>
      </c>
      <c r="N216" s="86"/>
      <c r="O216" s="86"/>
      <c r="P216" s="192"/>
      <c r="Q216" s="192"/>
      <c r="R216" s="192"/>
      <c r="S216" s="192"/>
      <c r="T216" s="192"/>
      <c r="U216" s="192"/>
    </row>
    <row r="217" spans="2:21" ht="33" customHeight="1" x14ac:dyDescent="0.25">
      <c r="B217" s="79">
        <v>6</v>
      </c>
      <c r="C217" s="79" t="s">
        <v>26</v>
      </c>
      <c r="D217" s="83" t="s">
        <v>391</v>
      </c>
      <c r="E217" s="79" t="s">
        <v>392</v>
      </c>
      <c r="F217" s="79"/>
      <c r="G217" s="80">
        <v>176</v>
      </c>
      <c r="H217" s="80">
        <v>143</v>
      </c>
      <c r="I217" s="80">
        <v>201</v>
      </c>
      <c r="J217" s="80">
        <v>167</v>
      </c>
      <c r="K217" s="80">
        <v>191</v>
      </c>
      <c r="L217" s="80">
        <v>145</v>
      </c>
      <c r="M217" s="81">
        <f t="shared" si="24"/>
        <v>1023</v>
      </c>
      <c r="N217" s="86"/>
      <c r="O217" s="86"/>
      <c r="P217" s="192"/>
      <c r="Q217" s="192"/>
      <c r="R217" s="192"/>
      <c r="S217" s="192"/>
      <c r="T217" s="192"/>
      <c r="U217" s="192"/>
    </row>
    <row r="218" spans="2:21" ht="33" customHeight="1" x14ac:dyDescent="0.25">
      <c r="B218" s="79">
        <v>6</v>
      </c>
      <c r="C218" s="79" t="s">
        <v>26</v>
      </c>
      <c r="D218" s="83" t="s">
        <v>393</v>
      </c>
      <c r="E218" s="79" t="s">
        <v>394</v>
      </c>
      <c r="F218" s="79"/>
      <c r="G218" s="80">
        <v>176</v>
      </c>
      <c r="H218" s="80">
        <v>143</v>
      </c>
      <c r="I218" s="80">
        <v>201</v>
      </c>
      <c r="J218" s="80">
        <v>167</v>
      </c>
      <c r="K218" s="80">
        <v>191</v>
      </c>
      <c r="L218" s="80">
        <v>145</v>
      </c>
      <c r="M218" s="81">
        <f t="shared" si="24"/>
        <v>1023</v>
      </c>
      <c r="N218" s="86"/>
      <c r="O218" s="86"/>
      <c r="P218" s="192"/>
      <c r="Q218" s="192"/>
      <c r="R218" s="192"/>
      <c r="S218" s="192"/>
      <c r="T218" s="192"/>
      <c r="U218" s="192"/>
    </row>
    <row r="219" spans="2:21" ht="33" customHeight="1" x14ac:dyDescent="0.25">
      <c r="B219" s="79">
        <v>6</v>
      </c>
      <c r="C219" s="79" t="s">
        <v>26</v>
      </c>
      <c r="D219" s="83" t="s">
        <v>401</v>
      </c>
      <c r="E219" s="79" t="s">
        <v>402</v>
      </c>
      <c r="F219" s="79"/>
      <c r="G219" s="80">
        <v>176</v>
      </c>
      <c r="H219" s="80">
        <v>143</v>
      </c>
      <c r="I219" s="80">
        <v>201</v>
      </c>
      <c r="J219" s="80">
        <v>167</v>
      </c>
      <c r="K219" s="80">
        <v>191</v>
      </c>
      <c r="L219" s="80">
        <v>145</v>
      </c>
      <c r="M219" s="81">
        <f t="shared" si="24"/>
        <v>1023</v>
      </c>
      <c r="N219" s="86"/>
      <c r="O219" s="86"/>
      <c r="P219" s="192"/>
      <c r="Q219" s="192"/>
      <c r="R219" s="192"/>
      <c r="S219" s="192"/>
      <c r="T219" s="192"/>
      <c r="U219" s="192"/>
    </row>
    <row r="220" spans="2:21" ht="33" customHeight="1" x14ac:dyDescent="0.25">
      <c r="B220" s="79">
        <v>6</v>
      </c>
      <c r="C220" s="79" t="s">
        <v>26</v>
      </c>
      <c r="D220" s="83" t="s">
        <v>403</v>
      </c>
      <c r="E220" s="79" t="s">
        <v>404</v>
      </c>
      <c r="F220" s="79"/>
      <c r="G220" s="80">
        <v>176</v>
      </c>
      <c r="H220" s="80">
        <v>143</v>
      </c>
      <c r="I220" s="80">
        <v>201</v>
      </c>
      <c r="J220" s="80">
        <v>167</v>
      </c>
      <c r="K220" s="80">
        <v>191</v>
      </c>
      <c r="L220" s="80">
        <v>145</v>
      </c>
      <c r="M220" s="81">
        <f t="shared" si="24"/>
        <v>1023</v>
      </c>
      <c r="N220" s="86"/>
      <c r="O220" s="86"/>
      <c r="P220" s="192"/>
      <c r="Q220" s="192"/>
      <c r="R220" s="192"/>
      <c r="S220" s="192"/>
      <c r="T220" s="192"/>
      <c r="U220" s="192"/>
    </row>
    <row r="221" spans="2:21" ht="33" customHeight="1" x14ac:dyDescent="0.25">
      <c r="B221" s="79">
        <v>7</v>
      </c>
      <c r="C221" s="79" t="s">
        <v>23</v>
      </c>
      <c r="D221" s="83" t="s">
        <v>150</v>
      </c>
      <c r="E221" s="79" t="s">
        <v>143</v>
      </c>
      <c r="F221" s="79"/>
      <c r="G221" s="80">
        <v>147</v>
      </c>
      <c r="H221" s="80">
        <v>154</v>
      </c>
      <c r="I221" s="80">
        <v>170</v>
      </c>
      <c r="J221" s="80">
        <v>203</v>
      </c>
      <c r="K221" s="80">
        <v>156</v>
      </c>
      <c r="L221" s="80">
        <v>180</v>
      </c>
      <c r="M221" s="81">
        <f t="shared" si="24"/>
        <v>1010</v>
      </c>
      <c r="N221" s="86"/>
      <c r="O221" s="86"/>
      <c r="P221" s="192"/>
      <c r="Q221" s="192"/>
      <c r="R221" s="192"/>
      <c r="S221" s="192"/>
      <c r="T221" s="192"/>
      <c r="U221" s="192"/>
    </row>
    <row r="222" spans="2:21" ht="33" customHeight="1" x14ac:dyDescent="0.25">
      <c r="B222" s="79">
        <v>7</v>
      </c>
      <c r="C222" s="79" t="s">
        <v>23</v>
      </c>
      <c r="D222" s="83" t="s">
        <v>417</v>
      </c>
      <c r="E222" s="79" t="s">
        <v>416</v>
      </c>
      <c r="F222" s="79"/>
      <c r="G222" s="80">
        <v>147</v>
      </c>
      <c r="H222" s="80">
        <v>154</v>
      </c>
      <c r="I222" s="80">
        <v>170</v>
      </c>
      <c r="J222" s="80">
        <v>203</v>
      </c>
      <c r="K222" s="80">
        <v>156</v>
      </c>
      <c r="L222" s="80">
        <v>180</v>
      </c>
      <c r="M222" s="81">
        <f t="shared" si="24"/>
        <v>1010</v>
      </c>
      <c r="N222" s="86"/>
      <c r="O222" s="86"/>
      <c r="P222" s="192"/>
      <c r="Q222" s="192"/>
      <c r="R222" s="192"/>
      <c r="S222" s="192"/>
      <c r="T222" s="192"/>
      <c r="U222" s="192"/>
    </row>
    <row r="223" spans="2:21" ht="33" customHeight="1" x14ac:dyDescent="0.25">
      <c r="B223" s="79">
        <v>7</v>
      </c>
      <c r="C223" s="79" t="s">
        <v>23</v>
      </c>
      <c r="D223" s="83" t="s">
        <v>149</v>
      </c>
      <c r="E223" s="79" t="s">
        <v>148</v>
      </c>
      <c r="F223" s="79"/>
      <c r="G223" s="80">
        <v>147</v>
      </c>
      <c r="H223" s="80">
        <v>154</v>
      </c>
      <c r="I223" s="80">
        <v>170</v>
      </c>
      <c r="J223" s="80">
        <v>203</v>
      </c>
      <c r="K223" s="80">
        <v>156</v>
      </c>
      <c r="L223" s="80">
        <v>180</v>
      </c>
      <c r="M223" s="81">
        <f t="shared" si="24"/>
        <v>1010</v>
      </c>
      <c r="N223" s="86"/>
      <c r="O223" s="86"/>
      <c r="P223" s="192"/>
      <c r="Q223" s="192"/>
      <c r="R223" s="192"/>
      <c r="S223" s="192"/>
      <c r="T223" s="192"/>
      <c r="U223" s="192"/>
    </row>
    <row r="224" spans="2:21" ht="33" customHeight="1" x14ac:dyDescent="0.25">
      <c r="B224" s="79">
        <v>7</v>
      </c>
      <c r="C224" s="79" t="s">
        <v>23</v>
      </c>
      <c r="D224" s="83" t="s">
        <v>124</v>
      </c>
      <c r="E224" s="79" t="s">
        <v>123</v>
      </c>
      <c r="F224" s="79"/>
      <c r="G224" s="80">
        <v>147</v>
      </c>
      <c r="H224" s="80">
        <v>154</v>
      </c>
      <c r="I224" s="80">
        <v>170</v>
      </c>
      <c r="J224" s="80">
        <v>203</v>
      </c>
      <c r="K224" s="80">
        <v>156</v>
      </c>
      <c r="L224" s="80">
        <v>180</v>
      </c>
      <c r="M224" s="81">
        <f t="shared" si="24"/>
        <v>1010</v>
      </c>
      <c r="N224" s="86"/>
      <c r="O224" s="86"/>
      <c r="P224" s="192"/>
      <c r="Q224" s="192"/>
      <c r="R224" s="192"/>
      <c r="S224" s="192"/>
      <c r="T224" s="192"/>
      <c r="U224" s="192"/>
    </row>
    <row r="225" spans="2:21" ht="33" customHeight="1" x14ac:dyDescent="0.25">
      <c r="B225" s="79">
        <v>8</v>
      </c>
      <c r="C225" s="79" t="s">
        <v>108</v>
      </c>
      <c r="D225" s="83" t="s">
        <v>384</v>
      </c>
      <c r="E225" s="79" t="s">
        <v>385</v>
      </c>
      <c r="F225" s="79"/>
      <c r="G225" s="80">
        <v>161</v>
      </c>
      <c r="H225" s="80">
        <v>156</v>
      </c>
      <c r="I225" s="80">
        <v>163</v>
      </c>
      <c r="J225" s="80">
        <v>187</v>
      </c>
      <c r="K225" s="80">
        <v>154</v>
      </c>
      <c r="L225" s="80">
        <v>159</v>
      </c>
      <c r="M225" s="81">
        <f t="shared" si="24"/>
        <v>980</v>
      </c>
      <c r="N225" s="86"/>
      <c r="O225" s="86"/>
      <c r="P225" s="192"/>
      <c r="Q225" s="192"/>
      <c r="R225" s="192"/>
      <c r="S225" s="192"/>
      <c r="T225" s="192"/>
      <c r="U225" s="192"/>
    </row>
    <row r="226" spans="2:21" ht="33" customHeight="1" x14ac:dyDescent="0.25">
      <c r="B226" s="79">
        <v>8</v>
      </c>
      <c r="C226" s="79" t="s">
        <v>108</v>
      </c>
      <c r="D226" s="83" t="s">
        <v>389</v>
      </c>
      <c r="E226" s="79" t="s">
        <v>388</v>
      </c>
      <c r="F226" s="79"/>
      <c r="G226" s="80">
        <v>161</v>
      </c>
      <c r="H226" s="80">
        <v>156</v>
      </c>
      <c r="I226" s="80">
        <v>163</v>
      </c>
      <c r="J226" s="80">
        <v>187</v>
      </c>
      <c r="K226" s="80">
        <v>154</v>
      </c>
      <c r="L226" s="80">
        <v>159</v>
      </c>
      <c r="M226" s="81">
        <f t="shared" si="24"/>
        <v>980</v>
      </c>
      <c r="N226" s="86"/>
      <c r="O226" s="86"/>
      <c r="P226" s="192"/>
      <c r="Q226" s="192"/>
      <c r="R226" s="192"/>
      <c r="S226" s="192"/>
      <c r="T226" s="192"/>
      <c r="U226" s="192"/>
    </row>
    <row r="227" spans="2:21" ht="33" customHeight="1" x14ac:dyDescent="0.25">
      <c r="B227" s="79">
        <v>8</v>
      </c>
      <c r="C227" s="79" t="s">
        <v>108</v>
      </c>
      <c r="D227" s="83" t="s">
        <v>397</v>
      </c>
      <c r="E227" s="79" t="s">
        <v>398</v>
      </c>
      <c r="F227" s="79"/>
      <c r="G227" s="80">
        <v>161</v>
      </c>
      <c r="H227" s="80">
        <v>156</v>
      </c>
      <c r="I227" s="80">
        <v>163</v>
      </c>
      <c r="J227" s="80">
        <v>187</v>
      </c>
      <c r="K227" s="80">
        <v>154</v>
      </c>
      <c r="L227" s="80">
        <v>159</v>
      </c>
      <c r="M227" s="81">
        <f t="shared" si="24"/>
        <v>980</v>
      </c>
      <c r="N227" s="86"/>
      <c r="O227" s="86"/>
      <c r="P227" s="192"/>
      <c r="Q227" s="192"/>
      <c r="R227" s="192"/>
      <c r="S227" s="192"/>
      <c r="T227" s="192"/>
      <c r="U227" s="192"/>
    </row>
    <row r="228" spans="2:21" ht="33" customHeight="1" x14ac:dyDescent="0.25">
      <c r="B228" s="79">
        <v>8</v>
      </c>
      <c r="C228" s="79" t="s">
        <v>108</v>
      </c>
      <c r="D228" s="83" t="s">
        <v>399</v>
      </c>
      <c r="E228" s="79" t="s">
        <v>400</v>
      </c>
      <c r="F228" s="79"/>
      <c r="G228" s="80">
        <v>161</v>
      </c>
      <c r="H228" s="80">
        <v>156</v>
      </c>
      <c r="I228" s="80">
        <v>163</v>
      </c>
      <c r="J228" s="80">
        <v>187</v>
      </c>
      <c r="K228" s="80">
        <v>154</v>
      </c>
      <c r="L228" s="80">
        <v>159</v>
      </c>
      <c r="M228" s="81">
        <f t="shared" si="24"/>
        <v>980</v>
      </c>
      <c r="N228" s="86"/>
      <c r="O228" s="86"/>
      <c r="P228" s="192"/>
      <c r="Q228" s="192"/>
      <c r="R228" s="192"/>
      <c r="S228" s="192"/>
      <c r="T228" s="192"/>
      <c r="U228" s="192"/>
    </row>
    <row r="229" spans="2:21" ht="33" customHeight="1" x14ac:dyDescent="0.25">
      <c r="B229" s="79">
        <v>9</v>
      </c>
      <c r="C229" s="79" t="s">
        <v>214</v>
      </c>
      <c r="D229" s="83" t="s">
        <v>428</v>
      </c>
      <c r="E229" s="79" t="s">
        <v>429</v>
      </c>
      <c r="F229" s="79"/>
      <c r="G229" s="80">
        <v>144</v>
      </c>
      <c r="H229" s="80">
        <v>161</v>
      </c>
      <c r="I229" s="80">
        <v>146</v>
      </c>
      <c r="J229" s="80">
        <v>155</v>
      </c>
      <c r="K229" s="80">
        <v>159</v>
      </c>
      <c r="L229" s="80">
        <v>152</v>
      </c>
      <c r="M229" s="81">
        <f t="shared" si="24"/>
        <v>917</v>
      </c>
      <c r="N229" s="86"/>
      <c r="O229" s="86"/>
      <c r="P229" s="192"/>
      <c r="Q229" s="192"/>
      <c r="R229" s="192"/>
      <c r="S229" s="192"/>
      <c r="T229" s="192"/>
      <c r="U229" s="192"/>
    </row>
    <row r="230" spans="2:21" ht="33" customHeight="1" x14ac:dyDescent="0.25">
      <c r="B230" s="79">
        <v>9</v>
      </c>
      <c r="C230" s="79" t="s">
        <v>214</v>
      </c>
      <c r="D230" s="83" t="s">
        <v>432</v>
      </c>
      <c r="E230" s="79" t="s">
        <v>433</v>
      </c>
      <c r="F230" s="79"/>
      <c r="G230" s="80">
        <v>144</v>
      </c>
      <c r="H230" s="80">
        <v>161</v>
      </c>
      <c r="I230" s="80">
        <v>146</v>
      </c>
      <c r="J230" s="80">
        <v>155</v>
      </c>
      <c r="K230" s="80">
        <v>159</v>
      </c>
      <c r="L230" s="80">
        <v>152</v>
      </c>
      <c r="M230" s="81">
        <f t="shared" si="24"/>
        <v>917</v>
      </c>
      <c r="N230" s="86"/>
      <c r="O230" s="86"/>
      <c r="P230" s="192"/>
      <c r="Q230" s="192"/>
      <c r="R230" s="192"/>
      <c r="S230" s="192"/>
      <c r="T230" s="192"/>
      <c r="U230" s="192"/>
    </row>
    <row r="231" spans="2:21" ht="33" customHeight="1" x14ac:dyDescent="0.25">
      <c r="B231" s="79">
        <v>9</v>
      </c>
      <c r="C231" s="79" t="s">
        <v>214</v>
      </c>
      <c r="D231" s="83" t="s">
        <v>442</v>
      </c>
      <c r="E231" s="79" t="s">
        <v>443</v>
      </c>
      <c r="F231" s="79"/>
      <c r="G231" s="80">
        <v>144</v>
      </c>
      <c r="H231" s="80">
        <v>161</v>
      </c>
      <c r="I231" s="80">
        <v>146</v>
      </c>
      <c r="J231" s="80">
        <v>155</v>
      </c>
      <c r="K231" s="80">
        <v>159</v>
      </c>
      <c r="L231" s="80">
        <v>152</v>
      </c>
      <c r="M231" s="81">
        <f t="shared" si="24"/>
        <v>917</v>
      </c>
      <c r="N231" s="86"/>
      <c r="O231" s="86"/>
      <c r="P231" s="192"/>
      <c r="Q231" s="192"/>
      <c r="R231" s="192"/>
      <c r="S231" s="192"/>
      <c r="T231" s="192"/>
      <c r="U231" s="192"/>
    </row>
    <row r="232" spans="2:21" ht="33" customHeight="1" x14ac:dyDescent="0.25">
      <c r="B232" s="79">
        <v>9</v>
      </c>
      <c r="C232" s="79" t="s">
        <v>214</v>
      </c>
      <c r="D232" s="83" t="s">
        <v>452</v>
      </c>
      <c r="E232" s="79" t="s">
        <v>451</v>
      </c>
      <c r="F232" s="79"/>
      <c r="G232" s="80">
        <v>144</v>
      </c>
      <c r="H232" s="80">
        <v>161</v>
      </c>
      <c r="I232" s="80">
        <v>146</v>
      </c>
      <c r="J232" s="80">
        <v>155</v>
      </c>
      <c r="K232" s="80">
        <v>159</v>
      </c>
      <c r="L232" s="80">
        <v>152</v>
      </c>
      <c r="M232" s="81">
        <f t="shared" si="24"/>
        <v>917</v>
      </c>
      <c r="N232" s="86"/>
      <c r="O232" s="86"/>
      <c r="P232" s="192"/>
      <c r="Q232" s="192"/>
      <c r="R232" s="192"/>
      <c r="S232" s="192"/>
      <c r="T232" s="192"/>
      <c r="U232" s="192"/>
    </row>
    <row r="233" spans="2:21" ht="33" customHeight="1" x14ac:dyDescent="0.25">
      <c r="B233" s="79">
        <v>10</v>
      </c>
      <c r="C233" s="79" t="s">
        <v>223</v>
      </c>
      <c r="D233" s="83" t="s">
        <v>424</v>
      </c>
      <c r="E233" s="79" t="s">
        <v>425</v>
      </c>
      <c r="F233" s="79"/>
      <c r="G233" s="80">
        <v>139</v>
      </c>
      <c r="H233" s="80">
        <v>127</v>
      </c>
      <c r="I233" s="80">
        <v>132</v>
      </c>
      <c r="J233" s="80">
        <v>135</v>
      </c>
      <c r="K233" s="80">
        <v>154</v>
      </c>
      <c r="L233" s="80">
        <v>147</v>
      </c>
      <c r="M233" s="81">
        <f t="shared" si="24"/>
        <v>834</v>
      </c>
      <c r="N233" s="86"/>
      <c r="O233" s="86"/>
      <c r="P233" s="192"/>
      <c r="Q233" s="192"/>
      <c r="R233" s="192"/>
      <c r="S233" s="192"/>
      <c r="T233" s="192"/>
      <c r="U233" s="192"/>
    </row>
    <row r="234" spans="2:21" ht="33" customHeight="1" x14ac:dyDescent="0.25">
      <c r="B234" s="79">
        <v>10</v>
      </c>
      <c r="C234" s="79" t="s">
        <v>223</v>
      </c>
      <c r="D234" s="83" t="s">
        <v>444</v>
      </c>
      <c r="E234" s="79" t="s">
        <v>445</v>
      </c>
      <c r="F234" s="79"/>
      <c r="G234" s="80">
        <v>139</v>
      </c>
      <c r="H234" s="80">
        <v>127</v>
      </c>
      <c r="I234" s="80">
        <v>132</v>
      </c>
      <c r="J234" s="80">
        <v>135</v>
      </c>
      <c r="K234" s="80">
        <v>154</v>
      </c>
      <c r="L234" s="80">
        <v>147</v>
      </c>
      <c r="M234" s="81">
        <f t="shared" si="24"/>
        <v>834</v>
      </c>
      <c r="N234" s="86"/>
      <c r="O234" s="86"/>
      <c r="P234" s="192"/>
      <c r="Q234" s="192"/>
      <c r="R234" s="192"/>
      <c r="S234" s="192"/>
      <c r="T234" s="192"/>
      <c r="U234" s="192"/>
    </row>
    <row r="235" spans="2:21" ht="33" customHeight="1" x14ac:dyDescent="0.25">
      <c r="B235" s="79">
        <v>10</v>
      </c>
      <c r="C235" s="79" t="s">
        <v>223</v>
      </c>
      <c r="D235" s="83" t="s">
        <v>447</v>
      </c>
      <c r="E235" s="79" t="s">
        <v>257</v>
      </c>
      <c r="F235" s="79"/>
      <c r="G235" s="80">
        <v>139</v>
      </c>
      <c r="H235" s="80">
        <v>127</v>
      </c>
      <c r="I235" s="80">
        <v>132</v>
      </c>
      <c r="J235" s="80">
        <v>135</v>
      </c>
      <c r="K235" s="80">
        <v>154</v>
      </c>
      <c r="L235" s="80">
        <v>147</v>
      </c>
      <c r="M235" s="81">
        <f t="shared" si="24"/>
        <v>834</v>
      </c>
      <c r="N235" s="86"/>
      <c r="O235" s="86"/>
      <c r="P235" s="192"/>
      <c r="Q235" s="192"/>
      <c r="R235" s="192"/>
      <c r="S235" s="192"/>
      <c r="T235" s="192"/>
      <c r="U235" s="192"/>
    </row>
    <row r="236" spans="2:21" ht="33" customHeight="1" x14ac:dyDescent="0.25">
      <c r="B236" s="79">
        <v>10</v>
      </c>
      <c r="C236" s="79" t="s">
        <v>223</v>
      </c>
      <c r="D236" s="83" t="s">
        <v>458</v>
      </c>
      <c r="E236" s="79" t="s">
        <v>427</v>
      </c>
      <c r="F236" s="79"/>
      <c r="G236" s="80">
        <v>139</v>
      </c>
      <c r="H236" s="80">
        <v>127</v>
      </c>
      <c r="I236" s="80">
        <v>132</v>
      </c>
      <c r="J236" s="80">
        <v>135</v>
      </c>
      <c r="K236" s="80">
        <v>154</v>
      </c>
      <c r="L236" s="80">
        <v>147</v>
      </c>
      <c r="M236" s="81">
        <f t="shared" si="24"/>
        <v>834</v>
      </c>
      <c r="N236" s="86"/>
      <c r="O236" s="86"/>
      <c r="P236" s="192"/>
      <c r="Q236" s="192"/>
      <c r="R236" s="192"/>
      <c r="S236" s="192"/>
      <c r="T236" s="192"/>
      <c r="U236" s="192"/>
    </row>
    <row r="237" spans="2:21" ht="33" customHeight="1" x14ac:dyDescent="0.25">
      <c r="B237" s="79">
        <v>11</v>
      </c>
      <c r="C237" s="79" t="s">
        <v>450</v>
      </c>
      <c r="D237" s="83" t="s">
        <v>448</v>
      </c>
      <c r="E237" s="79" t="s">
        <v>449</v>
      </c>
      <c r="F237" s="79"/>
      <c r="G237" s="80">
        <v>156</v>
      </c>
      <c r="H237" s="80">
        <v>131</v>
      </c>
      <c r="I237" s="80">
        <v>116</v>
      </c>
      <c r="J237" s="80">
        <v>130</v>
      </c>
      <c r="K237" s="80">
        <v>113</v>
      </c>
      <c r="L237" s="80">
        <v>125</v>
      </c>
      <c r="M237" s="81">
        <f t="shared" si="24"/>
        <v>771</v>
      </c>
      <c r="N237" s="86"/>
      <c r="O237" s="86"/>
      <c r="P237" s="192"/>
      <c r="Q237" s="192"/>
      <c r="R237" s="192"/>
      <c r="S237" s="192"/>
      <c r="T237" s="192"/>
      <c r="U237" s="192"/>
    </row>
    <row r="238" spans="2:21" ht="33" customHeight="1" x14ac:dyDescent="0.25">
      <c r="B238" s="79">
        <v>11</v>
      </c>
      <c r="C238" s="79" t="s">
        <v>450</v>
      </c>
      <c r="D238" s="83" t="s">
        <v>453</v>
      </c>
      <c r="E238" s="79" t="s">
        <v>454</v>
      </c>
      <c r="F238" s="79"/>
      <c r="G238" s="80">
        <v>156</v>
      </c>
      <c r="H238" s="80">
        <v>131</v>
      </c>
      <c r="I238" s="80">
        <v>116</v>
      </c>
      <c r="J238" s="80">
        <v>130</v>
      </c>
      <c r="K238" s="80">
        <v>113</v>
      </c>
      <c r="L238" s="80">
        <v>125</v>
      </c>
      <c r="M238" s="81">
        <f t="shared" si="24"/>
        <v>771</v>
      </c>
      <c r="N238" s="86"/>
      <c r="O238" s="86"/>
      <c r="P238" s="192"/>
      <c r="Q238" s="192"/>
      <c r="R238" s="192"/>
      <c r="S238" s="192"/>
      <c r="T238" s="192"/>
      <c r="U238" s="192"/>
    </row>
    <row r="239" spans="2:21" ht="33" customHeight="1" x14ac:dyDescent="0.25">
      <c r="B239" s="79">
        <v>11</v>
      </c>
      <c r="C239" s="79" t="s">
        <v>450</v>
      </c>
      <c r="D239" s="83" t="s">
        <v>455</v>
      </c>
      <c r="E239" s="79" t="s">
        <v>454</v>
      </c>
      <c r="F239" s="79"/>
      <c r="G239" s="80">
        <v>156</v>
      </c>
      <c r="H239" s="80">
        <v>131</v>
      </c>
      <c r="I239" s="80">
        <v>116</v>
      </c>
      <c r="J239" s="80">
        <v>130</v>
      </c>
      <c r="K239" s="80">
        <v>113</v>
      </c>
      <c r="L239" s="80">
        <v>125</v>
      </c>
      <c r="M239" s="81">
        <f t="shared" si="24"/>
        <v>771</v>
      </c>
      <c r="N239" s="86"/>
      <c r="O239" s="86"/>
      <c r="P239" s="192"/>
      <c r="Q239" s="192"/>
      <c r="R239" s="192"/>
      <c r="S239" s="192"/>
      <c r="T239" s="192"/>
      <c r="U239" s="192"/>
    </row>
    <row r="240" spans="2:21" ht="33" customHeight="1" x14ac:dyDescent="0.25">
      <c r="B240" s="79">
        <v>11</v>
      </c>
      <c r="C240" s="79" t="s">
        <v>450</v>
      </c>
      <c r="D240" s="83" t="s">
        <v>456</v>
      </c>
      <c r="E240" s="79" t="s">
        <v>457</v>
      </c>
      <c r="F240" s="79"/>
      <c r="G240" s="80">
        <v>156</v>
      </c>
      <c r="H240" s="80">
        <v>131</v>
      </c>
      <c r="I240" s="80">
        <v>116</v>
      </c>
      <c r="J240" s="80">
        <v>130</v>
      </c>
      <c r="K240" s="80">
        <v>113</v>
      </c>
      <c r="L240" s="80">
        <v>125</v>
      </c>
      <c r="M240" s="81">
        <f t="shared" si="24"/>
        <v>771</v>
      </c>
      <c r="N240" s="86"/>
      <c r="O240" s="86"/>
      <c r="P240" s="192"/>
      <c r="Q240" s="192"/>
      <c r="R240" s="192"/>
      <c r="S240" s="192"/>
      <c r="T240" s="192"/>
      <c r="U240" s="192"/>
    </row>
    <row r="241" spans="1:21" ht="51" customHeight="1" x14ac:dyDescent="0.25">
      <c r="A241" s="1123" t="s">
        <v>121</v>
      </c>
      <c r="B241" s="1123"/>
      <c r="C241" s="1123"/>
      <c r="D241" s="1123"/>
      <c r="E241" s="1123"/>
      <c r="F241" s="706"/>
      <c r="G241" s="233" t="s">
        <v>100</v>
      </c>
      <c r="H241" s="233" t="s">
        <v>101</v>
      </c>
      <c r="I241" s="233" t="s">
        <v>102</v>
      </c>
      <c r="J241" s="233" t="s">
        <v>103</v>
      </c>
      <c r="K241" s="233" t="s">
        <v>104</v>
      </c>
      <c r="L241" s="233" t="s">
        <v>105</v>
      </c>
      <c r="M241" s="233" t="s">
        <v>106</v>
      </c>
      <c r="N241" s="233" t="s">
        <v>107</v>
      </c>
      <c r="O241" s="86"/>
      <c r="P241" s="192"/>
      <c r="Q241" s="192"/>
      <c r="R241" s="192"/>
      <c r="S241" s="192"/>
      <c r="T241" s="192"/>
      <c r="U241" s="192"/>
    </row>
    <row r="242" spans="1:21" ht="33" customHeight="1" x14ac:dyDescent="0.25">
      <c r="B242" s="79">
        <v>1</v>
      </c>
      <c r="C242" s="79" t="str">
        <f>C197</f>
        <v>TAÏWAN</v>
      </c>
      <c r="D242" s="83"/>
      <c r="E242" s="79"/>
      <c r="F242" s="79"/>
      <c r="G242" s="435">
        <v>158</v>
      </c>
      <c r="H242" s="435">
        <v>135</v>
      </c>
      <c r="I242" s="435">
        <v>193</v>
      </c>
      <c r="J242" s="435">
        <v>189</v>
      </c>
      <c r="K242" s="435">
        <v>180</v>
      </c>
      <c r="L242" s="435">
        <v>196</v>
      </c>
      <c r="M242" s="435">
        <v>161</v>
      </c>
      <c r="N242" s="208">
        <f>'TEAM F'!P114</f>
        <v>12</v>
      </c>
      <c r="O242" s="641">
        <f>SUM(G242:M242)</f>
        <v>1212</v>
      </c>
      <c r="P242" s="192"/>
      <c r="Q242" s="192"/>
      <c r="R242" s="192"/>
      <c r="S242" s="192"/>
      <c r="T242" s="192"/>
      <c r="U242" s="192"/>
    </row>
    <row r="243" spans="1:21" ht="33" customHeight="1" x14ac:dyDescent="0.25">
      <c r="B243" s="79">
        <v>2</v>
      </c>
      <c r="C243" s="79" t="str">
        <f>C201</f>
        <v>UKRAINE</v>
      </c>
      <c r="D243" s="83"/>
      <c r="E243" s="79"/>
      <c r="F243" s="79"/>
      <c r="G243" s="435">
        <v>222</v>
      </c>
      <c r="H243" s="435">
        <v>177</v>
      </c>
      <c r="I243" s="435">
        <v>213</v>
      </c>
      <c r="J243" s="435">
        <v>171</v>
      </c>
      <c r="K243" s="435">
        <v>187</v>
      </c>
      <c r="L243" s="435">
        <v>220</v>
      </c>
      <c r="M243" s="435">
        <v>201</v>
      </c>
      <c r="N243" s="208">
        <f>'TEAM F'!P99</f>
        <v>18</v>
      </c>
      <c r="O243" s="641">
        <f>SUM(G243:M243)</f>
        <v>1391</v>
      </c>
      <c r="P243" s="192"/>
      <c r="Q243" s="192"/>
      <c r="R243" s="192"/>
      <c r="S243" s="192"/>
      <c r="T243" s="192"/>
      <c r="U243" s="192"/>
    </row>
    <row r="244" spans="1:21" ht="33" customHeight="1" x14ac:dyDescent="0.25">
      <c r="B244" s="79">
        <v>3</v>
      </c>
      <c r="C244" s="79" t="str">
        <f>C205</f>
        <v>COREE SUD</v>
      </c>
      <c r="D244" s="83"/>
      <c r="E244" s="79"/>
      <c r="F244" s="79"/>
      <c r="G244" s="435">
        <v>203</v>
      </c>
      <c r="H244" s="435">
        <v>193</v>
      </c>
      <c r="I244" s="435">
        <v>166</v>
      </c>
      <c r="J244" s="435">
        <v>159</v>
      </c>
      <c r="K244" s="435">
        <v>221</v>
      </c>
      <c r="L244" s="435">
        <v>187</v>
      </c>
      <c r="M244" s="435">
        <v>180</v>
      </c>
      <c r="N244" s="208">
        <f>'TEAM F'!P104</f>
        <v>15</v>
      </c>
      <c r="O244" s="641">
        <f t="shared" ref="O244:O249" si="25">SUM(G244:M244)</f>
        <v>1309</v>
      </c>
      <c r="P244" s="192"/>
      <c r="Q244" s="192"/>
      <c r="R244" s="192"/>
      <c r="S244" s="192"/>
      <c r="T244" s="192"/>
      <c r="U244" s="192"/>
    </row>
    <row r="245" spans="1:21" ht="33" customHeight="1" x14ac:dyDescent="0.25">
      <c r="B245" s="79">
        <v>4</v>
      </c>
      <c r="C245" s="79" t="str">
        <f>C209</f>
        <v>U . S . A .</v>
      </c>
      <c r="D245" s="83"/>
      <c r="E245" s="79"/>
      <c r="F245" s="79"/>
      <c r="G245" s="435">
        <v>181</v>
      </c>
      <c r="H245" s="435">
        <v>149</v>
      </c>
      <c r="I245" s="435">
        <v>193</v>
      </c>
      <c r="J245" s="435">
        <v>198</v>
      </c>
      <c r="K245" s="435">
        <v>152</v>
      </c>
      <c r="L245" s="435">
        <v>158</v>
      </c>
      <c r="M245" s="435">
        <v>136</v>
      </c>
      <c r="N245" s="208">
        <f>'TEAM F'!P130</f>
        <v>6</v>
      </c>
      <c r="O245" s="641">
        <f t="shared" si="25"/>
        <v>1167</v>
      </c>
      <c r="P245" s="192"/>
      <c r="Q245" s="192"/>
      <c r="R245" s="192"/>
      <c r="S245" s="192"/>
      <c r="T245" s="192"/>
      <c r="U245" s="192"/>
    </row>
    <row r="246" spans="1:21" ht="33" customHeight="1" x14ac:dyDescent="0.25">
      <c r="B246" s="79">
        <v>5</v>
      </c>
      <c r="C246" s="79" t="str">
        <f>C213</f>
        <v>JAPON</v>
      </c>
      <c r="D246" s="83"/>
      <c r="E246" s="79"/>
      <c r="F246" s="79"/>
      <c r="G246" s="435">
        <v>195</v>
      </c>
      <c r="H246" s="435">
        <v>186</v>
      </c>
      <c r="I246" s="435">
        <v>151</v>
      </c>
      <c r="J246" s="435">
        <v>181</v>
      </c>
      <c r="K246" s="435">
        <v>149</v>
      </c>
      <c r="L246" s="435">
        <v>189</v>
      </c>
      <c r="M246" s="435">
        <v>158</v>
      </c>
      <c r="N246" s="208">
        <f>'TEAM F'!P135</f>
        <v>3</v>
      </c>
      <c r="O246" s="641">
        <f t="shared" si="25"/>
        <v>1209</v>
      </c>
      <c r="P246" s="192"/>
      <c r="Q246" s="192"/>
      <c r="R246" s="192"/>
      <c r="S246" s="192"/>
      <c r="T246" s="192"/>
      <c r="U246" s="192"/>
    </row>
    <row r="247" spans="1:21" ht="33" customHeight="1" x14ac:dyDescent="0.25">
      <c r="B247" s="79">
        <v>6</v>
      </c>
      <c r="C247" s="79" t="str">
        <f>C217</f>
        <v>POLOGNE</v>
      </c>
      <c r="D247" s="83"/>
      <c r="E247" s="79"/>
      <c r="F247" s="79"/>
      <c r="G247" s="435">
        <v>211</v>
      </c>
      <c r="H247" s="435">
        <v>191</v>
      </c>
      <c r="I247" s="435">
        <v>181</v>
      </c>
      <c r="J247" s="435">
        <v>156</v>
      </c>
      <c r="K247" s="435">
        <v>170</v>
      </c>
      <c r="L247" s="435">
        <v>197</v>
      </c>
      <c r="M247" s="435">
        <v>151</v>
      </c>
      <c r="N247" s="208">
        <f>'TEAM F'!P120</f>
        <v>9</v>
      </c>
      <c r="O247" s="641">
        <f t="shared" si="25"/>
        <v>1257</v>
      </c>
      <c r="P247" s="192"/>
      <c r="Q247" s="192"/>
      <c r="R247" s="192"/>
      <c r="S247" s="192"/>
      <c r="T247" s="192"/>
      <c r="U247" s="192"/>
    </row>
    <row r="248" spans="1:21" ht="33" customHeight="1" x14ac:dyDescent="0.25">
      <c r="B248" s="79">
        <v>7</v>
      </c>
      <c r="C248" s="79" t="str">
        <f>C221</f>
        <v>ALLEMAGNE</v>
      </c>
      <c r="D248" s="83"/>
      <c r="E248" s="79"/>
      <c r="F248" s="79"/>
      <c r="G248" s="435">
        <v>142</v>
      </c>
      <c r="H248" s="435">
        <v>158</v>
      </c>
      <c r="I248" s="435">
        <v>188</v>
      </c>
      <c r="J248" s="435">
        <v>187</v>
      </c>
      <c r="K248" s="435">
        <v>193</v>
      </c>
      <c r="L248" s="435">
        <v>216</v>
      </c>
      <c r="M248" s="435">
        <v>153</v>
      </c>
      <c r="N248" s="208">
        <f>'TEAM F'!P109</f>
        <v>15</v>
      </c>
      <c r="O248" s="641">
        <f t="shared" si="25"/>
        <v>1237</v>
      </c>
      <c r="P248" s="192"/>
      <c r="Q248" s="192"/>
      <c r="R248" s="192"/>
      <c r="S248" s="192"/>
      <c r="T248" s="192"/>
      <c r="U248" s="192"/>
    </row>
    <row r="249" spans="1:21" ht="33" customHeight="1" x14ac:dyDescent="0.25">
      <c r="B249" s="79">
        <v>8</v>
      </c>
      <c r="C249" s="79" t="str">
        <f>C225</f>
        <v>MALAISIE</v>
      </c>
      <c r="D249" s="83"/>
      <c r="E249" s="79"/>
      <c r="F249" s="79"/>
      <c r="G249" s="435">
        <v>170</v>
      </c>
      <c r="H249" s="435">
        <v>149</v>
      </c>
      <c r="I249" s="435">
        <v>150</v>
      </c>
      <c r="J249" s="435">
        <v>147</v>
      </c>
      <c r="K249" s="435">
        <v>178</v>
      </c>
      <c r="L249" s="435">
        <v>213</v>
      </c>
      <c r="M249" s="435">
        <v>168</v>
      </c>
      <c r="N249" s="208">
        <f>'TEAM F'!P125</f>
        <v>6</v>
      </c>
      <c r="O249" s="641">
        <f t="shared" si="25"/>
        <v>1175</v>
      </c>
      <c r="P249" s="192"/>
      <c r="Q249" s="192"/>
      <c r="R249" s="192"/>
      <c r="S249" s="192"/>
      <c r="T249" s="192"/>
      <c r="U249" s="192"/>
    </row>
    <row r="250" spans="1:21" x14ac:dyDescent="0.35">
      <c r="A250" s="68"/>
      <c r="B250" s="86"/>
      <c r="C250" s="234"/>
      <c r="D250" s="86"/>
      <c r="E250" s="234"/>
      <c r="F250" s="234"/>
      <c r="G250" s="88"/>
      <c r="H250" s="88"/>
      <c r="I250" s="88"/>
      <c r="J250" s="88"/>
      <c r="K250" s="88"/>
      <c r="L250" s="88"/>
      <c r="M250" s="87"/>
      <c r="N250" s="86"/>
      <c r="O250" s="86"/>
      <c r="P250" s="192"/>
    </row>
    <row r="251" spans="1:21" x14ac:dyDescent="0.35">
      <c r="P251" s="192"/>
    </row>
  </sheetData>
  <sortState xmlns:xlrd2="http://schemas.microsoft.com/office/spreadsheetml/2017/richdata2" ref="C197:M240">
    <sortCondition descending="1" ref="M197:M240"/>
  </sortState>
  <mergeCells count="14">
    <mergeCell ref="A241:E241"/>
    <mergeCell ref="A196:E196"/>
    <mergeCell ref="A1:E1"/>
    <mergeCell ref="A65:E65"/>
    <mergeCell ref="A147:E147"/>
    <mergeCell ref="A90:E90"/>
    <mergeCell ref="A66:A71"/>
    <mergeCell ref="A72:A77"/>
    <mergeCell ref="A78:A83"/>
    <mergeCell ref="A84:A89"/>
    <mergeCell ref="A148:A159"/>
    <mergeCell ref="A160:A171"/>
    <mergeCell ref="A172:A183"/>
    <mergeCell ref="A184:A195"/>
  </mergeCells>
  <phoneticPr fontId="111" type="noConversion"/>
  <conditionalFormatting sqref="G66:K89">
    <cfRule type="cellIs" dxfId="1228" priority="33" operator="greaterThanOrEqual">
      <formula>1</formula>
    </cfRule>
  </conditionalFormatting>
  <conditionalFormatting sqref="G148:K195">
    <cfRule type="cellIs" dxfId="1227" priority="6" operator="greaterThanOrEqual">
      <formula>1</formula>
    </cfRule>
  </conditionalFormatting>
  <conditionalFormatting sqref="G2:L62">
    <cfRule type="cellIs" dxfId="1226" priority="1" operator="greaterThanOrEqual">
      <formula>1</formula>
    </cfRule>
  </conditionalFormatting>
  <conditionalFormatting sqref="G63:L64 G197:L240">
    <cfRule type="cellIs" dxfId="1225" priority="44" operator="greaterThanOrEqual">
      <formula>1</formula>
    </cfRule>
  </conditionalFormatting>
  <conditionalFormatting sqref="G91:L146">
    <cfRule type="cellIs" dxfId="1224" priority="36" operator="greaterThanOrEqual">
      <formula>1</formula>
    </cfRule>
  </conditionalFormatting>
  <conditionalFormatting sqref="G242:M249">
    <cfRule type="cellIs" dxfId="1223" priority="34" operator="greaterThanOrEqual">
      <formula>1</formula>
    </cfRule>
  </conditionalFormatting>
  <conditionalFormatting sqref="P66:T89">
    <cfRule type="cellIs" dxfId="1222" priority="5" operator="greaterThanOrEqual">
      <formula>1</formula>
    </cfRule>
  </conditionalFormatting>
  <conditionalFormatting sqref="P148:T153">
    <cfRule type="cellIs" dxfId="1221" priority="30" operator="greaterThanOrEqual">
      <formula>1</formula>
    </cfRule>
  </conditionalFormatting>
  <conditionalFormatting sqref="P160:T165">
    <cfRule type="cellIs" dxfId="1220" priority="26" operator="greaterThanOrEqual">
      <formula>1</formula>
    </cfRule>
  </conditionalFormatting>
  <conditionalFormatting sqref="P173:T178">
    <cfRule type="cellIs" dxfId="1219" priority="19" operator="greaterThanOrEqual">
      <formula>1</formula>
    </cfRule>
  </conditionalFormatting>
  <conditionalFormatting sqref="P185:T190">
    <cfRule type="cellIs" dxfId="1218" priority="12" operator="greaterThanOrEqual">
      <formula>1</formula>
    </cfRule>
  </conditionalFormatting>
  <pageMargins left="1.0899999999999999" right="0.7" top="0.75" bottom="0.75" header="0.3" footer="0.3"/>
  <pageSetup scale="9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2060"/>
  </sheetPr>
  <dimension ref="B1:U356"/>
  <sheetViews>
    <sheetView workbookViewId="0"/>
  </sheetViews>
  <sheetFormatPr baseColWidth="10" defaultColWidth="9.140625" defaultRowHeight="15" x14ac:dyDescent="0.25"/>
  <cols>
    <col min="1" max="1" width="5.7109375" style="12" customWidth="1"/>
    <col min="2" max="2" width="8.7109375" style="12" customWidth="1"/>
    <col min="3" max="3" width="27.7109375" style="12" customWidth="1"/>
    <col min="4" max="4" width="16.7109375" style="12" customWidth="1"/>
    <col min="5" max="5" width="1.28515625" style="12" customWidth="1"/>
    <col min="6" max="8" width="9.28515625" style="12" customWidth="1"/>
    <col min="9" max="9" width="1.28515625" style="12" customWidth="1"/>
    <col min="10" max="10" width="10.7109375" style="12" customWidth="1"/>
    <col min="11" max="11" width="1.28515625" style="12" customWidth="1"/>
    <col min="12" max="14" width="9.28515625" style="12" customWidth="1"/>
    <col min="15" max="15" width="1.28515625" style="12" customWidth="1"/>
    <col min="16" max="16" width="10.7109375" style="12" customWidth="1"/>
    <col min="17" max="17" width="1.28515625" style="12" customWidth="1"/>
    <col min="18" max="18" width="11.7109375" style="12" customWidth="1"/>
    <col min="19" max="19" width="1.28515625" style="12" customWidth="1"/>
    <col min="20" max="20" width="9.28515625" style="12" customWidth="1"/>
    <col min="21" max="21" width="8.7109375" style="12" customWidth="1"/>
    <col min="22" max="16384" width="9.140625" style="12"/>
  </cols>
  <sheetData>
    <row r="1" spans="2:21" ht="33" customHeight="1" x14ac:dyDescent="0.25">
      <c r="B1" s="22"/>
    </row>
    <row r="2" spans="2:21" ht="33" customHeight="1" x14ac:dyDescent="0.25">
      <c r="B2" s="22"/>
    </row>
    <row r="3" spans="2:21" ht="33" customHeight="1" x14ac:dyDescent="0.25">
      <c r="B3" s="22"/>
    </row>
    <row r="4" spans="2:21" ht="33" customHeight="1" x14ac:dyDescent="0.25">
      <c r="B4" s="22"/>
    </row>
    <row r="5" spans="2:21" ht="33" customHeight="1" x14ac:dyDescent="0.25">
      <c r="B5" s="22"/>
    </row>
    <row r="6" spans="2:21" ht="33" customHeight="1" x14ac:dyDescent="0.25">
      <c r="B6" s="23"/>
      <c r="C6" s="21"/>
      <c r="D6" s="21"/>
      <c r="E6" s="21"/>
      <c r="F6" s="21"/>
      <c r="G6" s="21"/>
      <c r="H6" s="21"/>
      <c r="I6" s="21"/>
      <c r="J6" s="21"/>
      <c r="K6" s="21"/>
      <c r="L6" s="21"/>
      <c r="M6" s="21"/>
      <c r="N6" s="21"/>
      <c r="O6" s="21"/>
      <c r="P6" s="21"/>
      <c r="Q6" s="21"/>
      <c r="R6" s="21"/>
      <c r="S6" s="21"/>
      <c r="T6" s="21"/>
      <c r="U6" s="21"/>
    </row>
    <row r="7" spans="2:21" ht="12" customHeight="1" x14ac:dyDescent="0.25">
      <c r="B7" s="22"/>
    </row>
    <row r="8" spans="2:21" s="6" customFormat="1" ht="30" customHeight="1" x14ac:dyDescent="0.25">
      <c r="B8" s="9">
        <v>1</v>
      </c>
      <c r="C8" s="25" t="s">
        <v>4</v>
      </c>
      <c r="D8" s="25"/>
      <c r="F8" s="1">
        <f>SUM(F10:F12)</f>
        <v>0</v>
      </c>
      <c r="G8" s="1">
        <f>SUM(G10:G12)</f>
        <v>0</v>
      </c>
      <c r="H8" s="1">
        <f>SUM(H10:H12)</f>
        <v>0</v>
      </c>
      <c r="I8" s="2"/>
      <c r="J8" s="3">
        <f>SUM(F8:H8)</f>
        <v>0</v>
      </c>
      <c r="K8" s="2"/>
      <c r="L8" s="1">
        <f>SUM(L10:L12)</f>
        <v>0</v>
      </c>
      <c r="M8" s="1">
        <f>SUM(M10:M12)</f>
        <v>0</v>
      </c>
      <c r="N8" s="1">
        <f>SUM(N10:N12)</f>
        <v>0</v>
      </c>
      <c r="O8" s="2"/>
      <c r="P8" s="3">
        <f>SUM(L8:N8)</f>
        <v>0</v>
      </c>
      <c r="Q8" s="4"/>
      <c r="R8" s="5">
        <f>SUM(P8+J8)</f>
        <v>0</v>
      </c>
      <c r="T8" s="7">
        <f>AVERAGE(R8/18)</f>
        <v>0</v>
      </c>
    </row>
    <row r="9" spans="2:21" s="6" customFormat="1" ht="3" customHeight="1" x14ac:dyDescent="0.25">
      <c r="B9" s="9"/>
      <c r="F9" s="2"/>
      <c r="G9" s="2"/>
      <c r="H9" s="2"/>
      <c r="I9" s="2"/>
      <c r="J9" s="8"/>
      <c r="K9" s="2"/>
      <c r="L9" s="2"/>
      <c r="M9" s="2"/>
      <c r="N9" s="2"/>
      <c r="O9" s="2"/>
      <c r="P9" s="8"/>
      <c r="Q9" s="4"/>
      <c r="R9" s="9"/>
      <c r="T9" s="7"/>
    </row>
    <row r="10" spans="2:21" s="6" customFormat="1" ht="24" customHeight="1" x14ac:dyDescent="0.25">
      <c r="B10" s="9"/>
      <c r="C10" s="20" t="s">
        <v>5</v>
      </c>
      <c r="D10" s="19" t="s">
        <v>6</v>
      </c>
      <c r="F10" s="10"/>
      <c r="G10" s="10"/>
      <c r="H10" s="10"/>
      <c r="I10" s="10"/>
      <c r="J10" s="2">
        <f>SUM(F10:H10)</f>
        <v>0</v>
      </c>
      <c r="K10" s="10"/>
      <c r="L10" s="10"/>
      <c r="M10" s="10"/>
      <c r="N10" s="10"/>
      <c r="O10" s="10"/>
      <c r="P10" s="2">
        <f>SUM(L10:N10)</f>
        <v>0</v>
      </c>
      <c r="Q10" s="4"/>
      <c r="R10" s="2">
        <f>SUM(P10+J10)</f>
        <v>0</v>
      </c>
      <c r="T10" s="11">
        <f>AVERAGE(R10/6)</f>
        <v>0</v>
      </c>
    </row>
    <row r="11" spans="2:21" s="6" customFormat="1" ht="24" customHeight="1" x14ac:dyDescent="0.25">
      <c r="B11" s="24"/>
      <c r="C11" s="20" t="s">
        <v>5</v>
      </c>
      <c r="D11" s="19" t="s">
        <v>6</v>
      </c>
      <c r="F11" s="10"/>
      <c r="G11" s="10"/>
      <c r="H11" s="10"/>
      <c r="I11" s="10"/>
      <c r="J11" s="2">
        <f>SUM(F11:H11)</f>
        <v>0</v>
      </c>
      <c r="K11" s="10"/>
      <c r="L11" s="10"/>
      <c r="M11" s="10"/>
      <c r="N11" s="10"/>
      <c r="O11" s="10"/>
      <c r="P11" s="2">
        <f>SUM(L11:N11)</f>
        <v>0</v>
      </c>
      <c r="Q11" s="4"/>
      <c r="R11" s="2">
        <f>SUM(P11+J11)</f>
        <v>0</v>
      </c>
      <c r="T11" s="11">
        <f>AVERAGE(R11/6)</f>
        <v>0</v>
      </c>
    </row>
    <row r="12" spans="2:21" s="6" customFormat="1" ht="24" customHeight="1" x14ac:dyDescent="0.25">
      <c r="C12" s="20" t="s">
        <v>5</v>
      </c>
      <c r="D12" s="19" t="s">
        <v>6</v>
      </c>
      <c r="F12" s="10"/>
      <c r="G12" s="10"/>
      <c r="H12" s="10"/>
      <c r="I12" s="10"/>
      <c r="J12" s="2">
        <f>SUM(F12:H12)</f>
        <v>0</v>
      </c>
      <c r="K12" s="10"/>
      <c r="L12" s="10"/>
      <c r="M12" s="10"/>
      <c r="N12" s="10"/>
      <c r="O12" s="10"/>
      <c r="P12" s="2">
        <f>SUM(L12:N12)</f>
        <v>0</v>
      </c>
      <c r="Q12" s="4"/>
      <c r="R12" s="2">
        <f>SUM(P12+J12)</f>
        <v>0</v>
      </c>
      <c r="T12" s="11">
        <f>AVERAGE(R12/6)</f>
        <v>0</v>
      </c>
    </row>
    <row r="13" spans="2:21" ht="12" customHeight="1" x14ac:dyDescent="0.25"/>
    <row r="14" spans="2:21" s="6" customFormat="1" ht="30" customHeight="1" x14ac:dyDescent="0.25">
      <c r="B14" s="9">
        <v>2</v>
      </c>
      <c r="C14" s="25" t="s">
        <v>4</v>
      </c>
      <c r="D14" s="25"/>
      <c r="F14" s="1">
        <f>SUM(F16:F18)</f>
        <v>0</v>
      </c>
      <c r="G14" s="1">
        <f>SUM(G16:G18)</f>
        <v>0</v>
      </c>
      <c r="H14" s="1">
        <f>SUM(H16:H18)</f>
        <v>0</v>
      </c>
      <c r="I14" s="2"/>
      <c r="J14" s="3">
        <f>SUM(F14:H14)</f>
        <v>0</v>
      </c>
      <c r="K14" s="2"/>
      <c r="L14" s="1">
        <f>SUM(L16:L18)</f>
        <v>0</v>
      </c>
      <c r="M14" s="1">
        <f>SUM(M16:M18)</f>
        <v>0</v>
      </c>
      <c r="N14" s="1">
        <f>SUM(N16:N18)</f>
        <v>0</v>
      </c>
      <c r="O14" s="2"/>
      <c r="P14" s="3">
        <f>SUM(L14:N14)</f>
        <v>0</v>
      </c>
      <c r="Q14" s="4"/>
      <c r="R14" s="5">
        <f>SUM(P14+J14)</f>
        <v>0</v>
      </c>
      <c r="T14" s="7">
        <f>AVERAGE(R14/18)</f>
        <v>0</v>
      </c>
    </row>
    <row r="15" spans="2:21" s="6" customFormat="1" ht="3" customHeight="1" x14ac:dyDescent="0.25">
      <c r="B15" s="9"/>
      <c r="F15" s="2"/>
      <c r="G15" s="2"/>
      <c r="H15" s="2"/>
      <c r="I15" s="2"/>
      <c r="J15" s="8"/>
      <c r="K15" s="2"/>
      <c r="L15" s="2"/>
      <c r="M15" s="2"/>
      <c r="N15" s="2"/>
      <c r="O15" s="2"/>
      <c r="P15" s="8"/>
      <c r="Q15" s="4"/>
      <c r="R15" s="9"/>
      <c r="T15" s="7"/>
    </row>
    <row r="16" spans="2:21" s="6" customFormat="1" ht="24" customHeight="1" x14ac:dyDescent="0.25">
      <c r="B16" s="9"/>
      <c r="C16" s="20" t="s">
        <v>5</v>
      </c>
      <c r="D16" s="19" t="s">
        <v>6</v>
      </c>
      <c r="F16" s="10"/>
      <c r="G16" s="10"/>
      <c r="H16" s="10"/>
      <c r="I16" s="10"/>
      <c r="J16" s="2">
        <f>SUM(F16:H16)</f>
        <v>0</v>
      </c>
      <c r="K16" s="10"/>
      <c r="L16" s="10"/>
      <c r="M16" s="10"/>
      <c r="N16" s="10"/>
      <c r="O16" s="10"/>
      <c r="P16" s="2">
        <f>SUM(L16:N16)</f>
        <v>0</v>
      </c>
      <c r="Q16" s="4"/>
      <c r="R16" s="2">
        <f>SUM(P16+J16)</f>
        <v>0</v>
      </c>
      <c r="T16" s="11">
        <f>AVERAGE(R16/6)</f>
        <v>0</v>
      </c>
    </row>
    <row r="17" spans="2:20" s="6" customFormat="1" ht="24" customHeight="1" x14ac:dyDescent="0.25">
      <c r="B17" s="24"/>
      <c r="C17" s="20" t="s">
        <v>5</v>
      </c>
      <c r="D17" s="19" t="s">
        <v>6</v>
      </c>
      <c r="F17" s="10"/>
      <c r="G17" s="10"/>
      <c r="H17" s="10"/>
      <c r="I17" s="10"/>
      <c r="J17" s="2">
        <f>SUM(F17:H17)</f>
        <v>0</v>
      </c>
      <c r="K17" s="10"/>
      <c r="L17" s="10"/>
      <c r="M17" s="10"/>
      <c r="N17" s="10"/>
      <c r="O17" s="10"/>
      <c r="P17" s="2">
        <f>SUM(L17:N17)</f>
        <v>0</v>
      </c>
      <c r="Q17" s="4"/>
      <c r="R17" s="2">
        <f>SUM(P17+J17)</f>
        <v>0</v>
      </c>
      <c r="T17" s="11">
        <f>AVERAGE(R17/6)</f>
        <v>0</v>
      </c>
    </row>
    <row r="18" spans="2:20" s="6" customFormat="1" ht="24" customHeight="1" x14ac:dyDescent="0.25">
      <c r="C18" s="20" t="s">
        <v>5</v>
      </c>
      <c r="D18" s="19" t="s">
        <v>6</v>
      </c>
      <c r="F18" s="10"/>
      <c r="G18" s="10"/>
      <c r="H18" s="10"/>
      <c r="I18" s="10"/>
      <c r="J18" s="2">
        <f>SUM(F18:H18)</f>
        <v>0</v>
      </c>
      <c r="K18" s="10"/>
      <c r="L18" s="10"/>
      <c r="M18" s="10"/>
      <c r="N18" s="10"/>
      <c r="O18" s="10"/>
      <c r="P18" s="2">
        <f>SUM(L18:N18)</f>
        <v>0</v>
      </c>
      <c r="Q18" s="4"/>
      <c r="R18" s="2">
        <f>SUM(P18+J18)</f>
        <v>0</v>
      </c>
      <c r="T18" s="11">
        <f>AVERAGE(R18/6)</f>
        <v>0</v>
      </c>
    </row>
    <row r="19" spans="2:20" ht="12" customHeight="1" x14ac:dyDescent="0.25"/>
    <row r="20" spans="2:20" s="6" customFormat="1" ht="30" customHeight="1" x14ac:dyDescent="0.25">
      <c r="B20" s="9">
        <v>3</v>
      </c>
      <c r="C20" s="25" t="s">
        <v>4</v>
      </c>
      <c r="D20" s="25"/>
      <c r="F20" s="1">
        <f>SUM(F22:F24)</f>
        <v>0</v>
      </c>
      <c r="G20" s="1">
        <f>SUM(G22:G24)</f>
        <v>0</v>
      </c>
      <c r="H20" s="1">
        <f>SUM(H22:H24)</f>
        <v>0</v>
      </c>
      <c r="I20" s="2"/>
      <c r="J20" s="3">
        <f>SUM(F20:H20)</f>
        <v>0</v>
      </c>
      <c r="K20" s="2"/>
      <c r="L20" s="1">
        <f>SUM(L22:L24)</f>
        <v>0</v>
      </c>
      <c r="M20" s="1">
        <f>SUM(M22:M24)</f>
        <v>0</v>
      </c>
      <c r="N20" s="1">
        <f>SUM(N22:N24)</f>
        <v>0</v>
      </c>
      <c r="O20" s="2"/>
      <c r="P20" s="3">
        <f>SUM(L20:N20)</f>
        <v>0</v>
      </c>
      <c r="Q20" s="4"/>
      <c r="R20" s="5">
        <f>SUM(P20+J20)</f>
        <v>0</v>
      </c>
      <c r="T20" s="7">
        <f>AVERAGE(R20/18)</f>
        <v>0</v>
      </c>
    </row>
    <row r="21" spans="2:20" s="6" customFormat="1" ht="3" customHeight="1" x14ac:dyDescent="0.25">
      <c r="B21" s="9"/>
      <c r="F21" s="2"/>
      <c r="G21" s="2"/>
      <c r="H21" s="2"/>
      <c r="I21" s="2"/>
      <c r="J21" s="8"/>
      <c r="K21" s="2"/>
      <c r="L21" s="2"/>
      <c r="M21" s="2"/>
      <c r="N21" s="2"/>
      <c r="O21" s="2"/>
      <c r="P21" s="8"/>
      <c r="Q21" s="4"/>
      <c r="R21" s="9"/>
      <c r="T21" s="7"/>
    </row>
    <row r="22" spans="2:20" s="6" customFormat="1" ht="24" customHeight="1" x14ac:dyDescent="0.25">
      <c r="B22" s="9"/>
      <c r="C22" s="20" t="s">
        <v>5</v>
      </c>
      <c r="D22" s="19" t="s">
        <v>6</v>
      </c>
      <c r="F22" s="10"/>
      <c r="G22" s="10"/>
      <c r="H22" s="10"/>
      <c r="I22" s="10"/>
      <c r="J22" s="2">
        <f>SUM(F22:H22)</f>
        <v>0</v>
      </c>
      <c r="K22" s="10"/>
      <c r="L22" s="10"/>
      <c r="M22" s="10"/>
      <c r="N22" s="10"/>
      <c r="O22" s="10"/>
      <c r="P22" s="2">
        <f>SUM(L22:N22)</f>
        <v>0</v>
      </c>
      <c r="Q22" s="4"/>
      <c r="R22" s="2">
        <f>SUM(P22+J22)</f>
        <v>0</v>
      </c>
      <c r="T22" s="11">
        <f>AVERAGE(R22/6)</f>
        <v>0</v>
      </c>
    </row>
    <row r="23" spans="2:20" s="6" customFormat="1" ht="24" customHeight="1" x14ac:dyDescent="0.25">
      <c r="B23" s="24"/>
      <c r="C23" s="20" t="s">
        <v>5</v>
      </c>
      <c r="D23" s="19" t="s">
        <v>6</v>
      </c>
      <c r="F23" s="10"/>
      <c r="G23" s="10"/>
      <c r="H23" s="10"/>
      <c r="I23" s="10"/>
      <c r="J23" s="2">
        <f>SUM(F23:H23)</f>
        <v>0</v>
      </c>
      <c r="K23" s="10"/>
      <c r="L23" s="10"/>
      <c r="M23" s="10"/>
      <c r="N23" s="10"/>
      <c r="O23" s="10"/>
      <c r="P23" s="2">
        <f>SUM(L23:N23)</f>
        <v>0</v>
      </c>
      <c r="Q23" s="4"/>
      <c r="R23" s="2">
        <f>SUM(P23+J23)</f>
        <v>0</v>
      </c>
      <c r="T23" s="11">
        <f>AVERAGE(R23/6)</f>
        <v>0</v>
      </c>
    </row>
    <row r="24" spans="2:20" s="6" customFormat="1" ht="24" customHeight="1" x14ac:dyDescent="0.25">
      <c r="C24" s="20" t="s">
        <v>5</v>
      </c>
      <c r="D24" s="19" t="s">
        <v>6</v>
      </c>
      <c r="F24" s="10"/>
      <c r="G24" s="10"/>
      <c r="H24" s="10"/>
      <c r="I24" s="10"/>
      <c r="J24" s="2">
        <f>SUM(F24:H24)</f>
        <v>0</v>
      </c>
      <c r="K24" s="10"/>
      <c r="L24" s="10"/>
      <c r="M24" s="10"/>
      <c r="N24" s="10"/>
      <c r="O24" s="10"/>
      <c r="P24" s="2">
        <f>SUM(L24:N24)</f>
        <v>0</v>
      </c>
      <c r="Q24" s="4"/>
      <c r="R24" s="2">
        <f>SUM(P24+J24)</f>
        <v>0</v>
      </c>
      <c r="T24" s="11">
        <f>AVERAGE(R24/6)</f>
        <v>0</v>
      </c>
    </row>
    <row r="25" spans="2:20" ht="12" customHeight="1" x14ac:dyDescent="0.25"/>
    <row r="26" spans="2:20" s="6" customFormat="1" ht="30" customHeight="1" x14ac:dyDescent="0.25">
      <c r="B26" s="9">
        <v>4</v>
      </c>
      <c r="C26" s="25" t="s">
        <v>4</v>
      </c>
      <c r="D26" s="25"/>
      <c r="F26" s="1">
        <f>SUM(F28:F30)</f>
        <v>0</v>
      </c>
      <c r="G26" s="1">
        <f>SUM(G28:G30)</f>
        <v>0</v>
      </c>
      <c r="H26" s="1">
        <f>SUM(H28:H30)</f>
        <v>0</v>
      </c>
      <c r="I26" s="2"/>
      <c r="J26" s="3">
        <f>SUM(F26:H26)</f>
        <v>0</v>
      </c>
      <c r="K26" s="2"/>
      <c r="L26" s="1">
        <f>SUM(L28:L30)</f>
        <v>0</v>
      </c>
      <c r="M26" s="1">
        <f>SUM(M28:M30)</f>
        <v>0</v>
      </c>
      <c r="N26" s="1">
        <f>SUM(N28:N30)</f>
        <v>0</v>
      </c>
      <c r="O26" s="2"/>
      <c r="P26" s="3">
        <f>SUM(L26:N26)</f>
        <v>0</v>
      </c>
      <c r="Q26" s="4"/>
      <c r="R26" s="5">
        <f>SUM(P26+J26)</f>
        <v>0</v>
      </c>
      <c r="T26" s="7">
        <f>AVERAGE(R26/18)</f>
        <v>0</v>
      </c>
    </row>
    <row r="27" spans="2:20" s="6" customFormat="1" ht="3" customHeight="1" x14ac:dyDescent="0.25">
      <c r="B27" s="9"/>
      <c r="F27" s="2"/>
      <c r="G27" s="2"/>
      <c r="H27" s="2"/>
      <c r="I27" s="2"/>
      <c r="J27" s="8"/>
      <c r="K27" s="2"/>
      <c r="L27" s="2"/>
      <c r="M27" s="2"/>
      <c r="N27" s="2"/>
      <c r="O27" s="2"/>
      <c r="P27" s="8"/>
      <c r="Q27" s="4"/>
      <c r="R27" s="9"/>
      <c r="T27" s="7"/>
    </row>
    <row r="28" spans="2:20" s="6" customFormat="1" ht="24" customHeight="1" x14ac:dyDescent="0.25">
      <c r="B28" s="9"/>
      <c r="C28" s="20" t="s">
        <v>5</v>
      </c>
      <c r="D28" s="19" t="s">
        <v>6</v>
      </c>
      <c r="F28" s="10"/>
      <c r="G28" s="10"/>
      <c r="H28" s="10"/>
      <c r="I28" s="10"/>
      <c r="J28" s="2">
        <f>SUM(F28:H28)</f>
        <v>0</v>
      </c>
      <c r="K28" s="10"/>
      <c r="L28" s="10"/>
      <c r="M28" s="10"/>
      <c r="N28" s="10"/>
      <c r="O28" s="10"/>
      <c r="P28" s="2">
        <f>SUM(L28:N28)</f>
        <v>0</v>
      </c>
      <c r="Q28" s="4"/>
      <c r="R28" s="2">
        <f>SUM(P28+J28)</f>
        <v>0</v>
      </c>
      <c r="T28" s="11">
        <f>AVERAGE(R28/6)</f>
        <v>0</v>
      </c>
    </row>
    <row r="29" spans="2:20" s="6" customFormat="1" ht="24" customHeight="1" x14ac:dyDescent="0.25">
      <c r="B29" s="24"/>
      <c r="C29" s="20" t="s">
        <v>5</v>
      </c>
      <c r="D29" s="19" t="s">
        <v>6</v>
      </c>
      <c r="F29" s="10"/>
      <c r="G29" s="10"/>
      <c r="H29" s="10"/>
      <c r="I29" s="10"/>
      <c r="J29" s="2">
        <f>SUM(F29:H29)</f>
        <v>0</v>
      </c>
      <c r="K29" s="10"/>
      <c r="L29" s="10"/>
      <c r="M29" s="10"/>
      <c r="N29" s="10"/>
      <c r="O29" s="10"/>
      <c r="P29" s="2">
        <f>SUM(L29:N29)</f>
        <v>0</v>
      </c>
      <c r="Q29" s="4"/>
      <c r="R29" s="2">
        <f>SUM(P29+J29)</f>
        <v>0</v>
      </c>
      <c r="T29" s="11">
        <f>AVERAGE(R29/6)</f>
        <v>0</v>
      </c>
    </row>
    <row r="30" spans="2:20" s="6" customFormat="1" ht="24" customHeight="1" x14ac:dyDescent="0.25">
      <c r="C30" s="20" t="s">
        <v>5</v>
      </c>
      <c r="D30" s="19" t="s">
        <v>6</v>
      </c>
      <c r="F30" s="10"/>
      <c r="G30" s="10"/>
      <c r="H30" s="10"/>
      <c r="I30" s="10"/>
      <c r="J30" s="2">
        <f>SUM(F30:H30)</f>
        <v>0</v>
      </c>
      <c r="K30" s="10"/>
      <c r="L30" s="10"/>
      <c r="M30" s="10"/>
      <c r="N30" s="10"/>
      <c r="O30" s="10"/>
      <c r="P30" s="2">
        <f>SUM(L30:N30)</f>
        <v>0</v>
      </c>
      <c r="Q30" s="4"/>
      <c r="R30" s="2">
        <f>SUM(P30+J30)</f>
        <v>0</v>
      </c>
      <c r="T30" s="11">
        <f>AVERAGE(R30/6)</f>
        <v>0</v>
      </c>
    </row>
    <row r="31" spans="2:20" ht="12" customHeight="1" x14ac:dyDescent="0.25"/>
    <row r="32" spans="2:20" s="6" customFormat="1" ht="30" customHeight="1" x14ac:dyDescent="0.25">
      <c r="B32" s="9">
        <v>5</v>
      </c>
      <c r="C32" s="25" t="s">
        <v>4</v>
      </c>
      <c r="D32" s="25"/>
      <c r="F32" s="1">
        <f>SUM(F34:F36)</f>
        <v>0</v>
      </c>
      <c r="G32" s="1">
        <f>SUM(G34:G36)</f>
        <v>0</v>
      </c>
      <c r="H32" s="1">
        <f>SUM(H34:H36)</f>
        <v>0</v>
      </c>
      <c r="I32" s="2"/>
      <c r="J32" s="3">
        <f>SUM(F32:H32)</f>
        <v>0</v>
      </c>
      <c r="K32" s="2"/>
      <c r="L32" s="1">
        <f>SUM(L34:L36)</f>
        <v>0</v>
      </c>
      <c r="M32" s="1">
        <f>SUM(M34:M36)</f>
        <v>0</v>
      </c>
      <c r="N32" s="1">
        <f>SUM(N34:N36)</f>
        <v>0</v>
      </c>
      <c r="O32" s="2"/>
      <c r="P32" s="3">
        <f>SUM(L32:N32)</f>
        <v>0</v>
      </c>
      <c r="Q32" s="4"/>
      <c r="R32" s="5">
        <f>SUM(P32+J32)</f>
        <v>0</v>
      </c>
      <c r="T32" s="7">
        <f>AVERAGE(R32/18)</f>
        <v>0</v>
      </c>
    </row>
    <row r="33" spans="2:20" s="6" customFormat="1" ht="3" customHeight="1" x14ac:dyDescent="0.25">
      <c r="B33" s="9"/>
      <c r="F33" s="2"/>
      <c r="G33" s="2"/>
      <c r="H33" s="2"/>
      <c r="I33" s="2"/>
      <c r="J33" s="8"/>
      <c r="K33" s="2"/>
      <c r="L33" s="2"/>
      <c r="M33" s="2"/>
      <c r="N33" s="2"/>
      <c r="O33" s="2"/>
      <c r="P33" s="8"/>
      <c r="Q33" s="4"/>
      <c r="R33" s="9"/>
      <c r="T33" s="7"/>
    </row>
    <row r="34" spans="2:20" s="6" customFormat="1" ht="24" customHeight="1" x14ac:dyDescent="0.25">
      <c r="B34" s="9"/>
      <c r="C34" s="20" t="s">
        <v>5</v>
      </c>
      <c r="D34" s="19" t="s">
        <v>6</v>
      </c>
      <c r="F34" s="10"/>
      <c r="G34" s="10"/>
      <c r="H34" s="10"/>
      <c r="I34" s="10"/>
      <c r="J34" s="2">
        <f>SUM(F34:H34)</f>
        <v>0</v>
      </c>
      <c r="K34" s="10"/>
      <c r="L34" s="10"/>
      <c r="M34" s="10"/>
      <c r="N34" s="10"/>
      <c r="O34" s="10"/>
      <c r="P34" s="2">
        <f>SUM(L34:N34)</f>
        <v>0</v>
      </c>
      <c r="Q34" s="4"/>
      <c r="R34" s="2">
        <f>SUM(P34+J34)</f>
        <v>0</v>
      </c>
      <c r="T34" s="11">
        <f>AVERAGE(R34/6)</f>
        <v>0</v>
      </c>
    </row>
    <row r="35" spans="2:20" s="6" customFormat="1" ht="24" customHeight="1" x14ac:dyDescent="0.25">
      <c r="B35" s="24"/>
      <c r="C35" s="20" t="s">
        <v>5</v>
      </c>
      <c r="D35" s="19" t="s">
        <v>6</v>
      </c>
      <c r="F35" s="10"/>
      <c r="G35" s="10"/>
      <c r="H35" s="10"/>
      <c r="I35" s="10"/>
      <c r="J35" s="2">
        <f>SUM(F35:H35)</f>
        <v>0</v>
      </c>
      <c r="K35" s="10"/>
      <c r="L35" s="10"/>
      <c r="M35" s="10"/>
      <c r="N35" s="10"/>
      <c r="O35" s="10"/>
      <c r="P35" s="2">
        <f>SUM(L35:N35)</f>
        <v>0</v>
      </c>
      <c r="Q35" s="4"/>
      <c r="R35" s="2">
        <f>SUM(P35+J35)</f>
        <v>0</v>
      </c>
      <c r="T35" s="11">
        <f>AVERAGE(R35/6)</f>
        <v>0</v>
      </c>
    </row>
    <row r="36" spans="2:20" s="6" customFormat="1" ht="24" customHeight="1" x14ac:dyDescent="0.25">
      <c r="C36" s="20" t="s">
        <v>5</v>
      </c>
      <c r="D36" s="19" t="s">
        <v>6</v>
      </c>
      <c r="F36" s="10"/>
      <c r="G36" s="10"/>
      <c r="H36" s="10"/>
      <c r="I36" s="10"/>
      <c r="J36" s="2">
        <f>SUM(F36:H36)</f>
        <v>0</v>
      </c>
      <c r="K36" s="10"/>
      <c r="L36" s="10"/>
      <c r="M36" s="10"/>
      <c r="N36" s="10"/>
      <c r="O36" s="10"/>
      <c r="P36" s="2">
        <f>SUM(L36:N36)</f>
        <v>0</v>
      </c>
      <c r="Q36" s="4"/>
      <c r="R36" s="2">
        <f>SUM(P36+J36)</f>
        <v>0</v>
      </c>
      <c r="T36" s="11">
        <f>AVERAGE(R36/6)</f>
        <v>0</v>
      </c>
    </row>
    <row r="37" spans="2:20" ht="12" customHeight="1" x14ac:dyDescent="0.25"/>
    <row r="38" spans="2:20" s="6" customFormat="1" ht="30" customHeight="1" x14ac:dyDescent="0.25">
      <c r="B38" s="9">
        <v>6</v>
      </c>
      <c r="C38" s="25" t="s">
        <v>4</v>
      </c>
      <c r="D38" s="25"/>
      <c r="F38" s="1">
        <f>SUM(F40:F42)</f>
        <v>0</v>
      </c>
      <c r="G38" s="1">
        <f>SUM(G40:G42)</f>
        <v>0</v>
      </c>
      <c r="H38" s="1">
        <f>SUM(H40:H42)</f>
        <v>0</v>
      </c>
      <c r="I38" s="2"/>
      <c r="J38" s="3">
        <f>SUM(F38:H38)</f>
        <v>0</v>
      </c>
      <c r="K38" s="2"/>
      <c r="L38" s="1">
        <f>SUM(L40:L42)</f>
        <v>0</v>
      </c>
      <c r="M38" s="1">
        <f>SUM(M40:M42)</f>
        <v>0</v>
      </c>
      <c r="N38" s="1">
        <f>SUM(N40:N42)</f>
        <v>0</v>
      </c>
      <c r="O38" s="2"/>
      <c r="P38" s="3">
        <f>SUM(L38:N38)</f>
        <v>0</v>
      </c>
      <c r="Q38" s="4"/>
      <c r="R38" s="5">
        <f>SUM(P38+J38)</f>
        <v>0</v>
      </c>
      <c r="T38" s="7">
        <f>AVERAGE(R38/18)</f>
        <v>0</v>
      </c>
    </row>
    <row r="39" spans="2:20" s="6" customFormat="1" ht="3" customHeight="1" x14ac:dyDescent="0.25">
      <c r="B39" s="9"/>
      <c r="F39" s="2"/>
      <c r="G39" s="2"/>
      <c r="H39" s="2"/>
      <c r="I39" s="2"/>
      <c r="J39" s="8"/>
      <c r="K39" s="2"/>
      <c r="L39" s="2"/>
      <c r="M39" s="2"/>
      <c r="N39" s="2"/>
      <c r="O39" s="2"/>
      <c r="P39" s="8"/>
      <c r="Q39" s="4"/>
      <c r="R39" s="9"/>
      <c r="T39" s="7"/>
    </row>
    <row r="40" spans="2:20" s="6" customFormat="1" ht="24" customHeight="1" x14ac:dyDescent="0.25">
      <c r="B40" s="9"/>
      <c r="C40" s="20" t="s">
        <v>5</v>
      </c>
      <c r="D40" s="19" t="s">
        <v>6</v>
      </c>
      <c r="F40" s="10"/>
      <c r="G40" s="10"/>
      <c r="H40" s="10"/>
      <c r="I40" s="10"/>
      <c r="J40" s="2">
        <f>SUM(F40:H40)</f>
        <v>0</v>
      </c>
      <c r="K40" s="10"/>
      <c r="L40" s="10"/>
      <c r="M40" s="10"/>
      <c r="N40" s="10"/>
      <c r="O40" s="10"/>
      <c r="P40" s="2">
        <f>SUM(L40:N40)</f>
        <v>0</v>
      </c>
      <c r="Q40" s="4"/>
      <c r="R40" s="2">
        <f>SUM(P40+J40)</f>
        <v>0</v>
      </c>
      <c r="T40" s="11">
        <f>AVERAGE(R40/6)</f>
        <v>0</v>
      </c>
    </row>
    <row r="41" spans="2:20" s="6" customFormat="1" ht="24" customHeight="1" x14ac:dyDescent="0.25">
      <c r="B41" s="24"/>
      <c r="C41" s="20" t="s">
        <v>5</v>
      </c>
      <c r="D41" s="19" t="s">
        <v>6</v>
      </c>
      <c r="F41" s="10"/>
      <c r="G41" s="10"/>
      <c r="H41" s="10"/>
      <c r="I41" s="10"/>
      <c r="J41" s="2">
        <f>SUM(F41:H41)</f>
        <v>0</v>
      </c>
      <c r="K41" s="10"/>
      <c r="L41" s="10"/>
      <c r="M41" s="10"/>
      <c r="N41" s="10"/>
      <c r="O41" s="10"/>
      <c r="P41" s="2">
        <f>SUM(L41:N41)</f>
        <v>0</v>
      </c>
      <c r="Q41" s="4"/>
      <c r="R41" s="2">
        <f>SUM(P41+J41)</f>
        <v>0</v>
      </c>
      <c r="T41" s="11">
        <f>AVERAGE(R41/6)</f>
        <v>0</v>
      </c>
    </row>
    <row r="42" spans="2:20" s="6" customFormat="1" ht="24" customHeight="1" x14ac:dyDescent="0.25">
      <c r="C42" s="20" t="s">
        <v>5</v>
      </c>
      <c r="D42" s="19" t="s">
        <v>6</v>
      </c>
      <c r="F42" s="10"/>
      <c r="G42" s="10"/>
      <c r="H42" s="10"/>
      <c r="I42" s="10"/>
      <c r="J42" s="2">
        <f>SUM(F42:H42)</f>
        <v>0</v>
      </c>
      <c r="K42" s="10"/>
      <c r="L42" s="10"/>
      <c r="M42" s="10"/>
      <c r="N42" s="10"/>
      <c r="O42" s="10"/>
      <c r="P42" s="2">
        <f>SUM(L42:N42)</f>
        <v>0</v>
      </c>
      <c r="Q42" s="4"/>
      <c r="R42" s="2">
        <f>SUM(P42+J42)</f>
        <v>0</v>
      </c>
      <c r="T42" s="11">
        <f>AVERAGE(R42/6)</f>
        <v>0</v>
      </c>
    </row>
    <row r="43" spans="2:20" ht="12" customHeight="1" x14ac:dyDescent="0.25"/>
    <row r="44" spans="2:20" s="6" customFormat="1" ht="30" customHeight="1" x14ac:dyDescent="0.25">
      <c r="B44" s="9">
        <v>7</v>
      </c>
      <c r="C44" s="25" t="s">
        <v>4</v>
      </c>
      <c r="D44" s="25"/>
      <c r="F44" s="1">
        <f>SUM(F46:F48)</f>
        <v>0</v>
      </c>
      <c r="G44" s="1">
        <f>SUM(G46:G48)</f>
        <v>0</v>
      </c>
      <c r="H44" s="1">
        <f>SUM(H46:H48)</f>
        <v>0</v>
      </c>
      <c r="I44" s="2"/>
      <c r="J44" s="3">
        <f>SUM(F44:H44)</f>
        <v>0</v>
      </c>
      <c r="K44" s="2"/>
      <c r="L44" s="1">
        <f>SUM(L46:L48)</f>
        <v>0</v>
      </c>
      <c r="M44" s="1">
        <f>SUM(M46:M48)</f>
        <v>0</v>
      </c>
      <c r="N44" s="1">
        <f>SUM(N46:N48)</f>
        <v>0</v>
      </c>
      <c r="O44" s="2"/>
      <c r="P44" s="3">
        <f>SUM(L44:N44)</f>
        <v>0</v>
      </c>
      <c r="Q44" s="4"/>
      <c r="R44" s="5">
        <f>SUM(P44+J44)</f>
        <v>0</v>
      </c>
      <c r="T44" s="7">
        <f>AVERAGE(R44/18)</f>
        <v>0</v>
      </c>
    </row>
    <row r="45" spans="2:20" s="6" customFormat="1" ht="3" customHeight="1" x14ac:dyDescent="0.25">
      <c r="B45" s="9"/>
      <c r="F45" s="2"/>
      <c r="G45" s="2"/>
      <c r="H45" s="2"/>
      <c r="I45" s="2"/>
      <c r="J45" s="8"/>
      <c r="K45" s="2"/>
      <c r="L45" s="2"/>
      <c r="M45" s="2"/>
      <c r="N45" s="2"/>
      <c r="O45" s="2"/>
      <c r="P45" s="8"/>
      <c r="Q45" s="4"/>
      <c r="R45" s="9"/>
      <c r="T45" s="7"/>
    </row>
    <row r="46" spans="2:20" s="6" customFormat="1" ht="24" customHeight="1" x14ac:dyDescent="0.25">
      <c r="B46" s="9"/>
      <c r="C46" s="20" t="s">
        <v>5</v>
      </c>
      <c r="D46" s="19" t="s">
        <v>6</v>
      </c>
      <c r="F46" s="10"/>
      <c r="G46" s="10"/>
      <c r="H46" s="10"/>
      <c r="I46" s="10"/>
      <c r="J46" s="2">
        <f>SUM(F46:H46)</f>
        <v>0</v>
      </c>
      <c r="K46" s="10"/>
      <c r="L46" s="10"/>
      <c r="M46" s="10"/>
      <c r="N46" s="10"/>
      <c r="O46" s="10"/>
      <c r="P46" s="2">
        <f>SUM(L46:N46)</f>
        <v>0</v>
      </c>
      <c r="Q46" s="4"/>
      <c r="R46" s="2">
        <f>SUM(P46+J46)</f>
        <v>0</v>
      </c>
      <c r="T46" s="11">
        <f>AVERAGE(R46/6)</f>
        <v>0</v>
      </c>
    </row>
    <row r="47" spans="2:20" s="6" customFormat="1" ht="24" customHeight="1" x14ac:dyDescent="0.25">
      <c r="B47" s="24"/>
      <c r="C47" s="20" t="s">
        <v>5</v>
      </c>
      <c r="D47" s="19" t="s">
        <v>6</v>
      </c>
      <c r="F47" s="10"/>
      <c r="G47" s="10"/>
      <c r="H47" s="10"/>
      <c r="I47" s="10"/>
      <c r="J47" s="2">
        <f>SUM(F47:H47)</f>
        <v>0</v>
      </c>
      <c r="K47" s="10"/>
      <c r="L47" s="10"/>
      <c r="M47" s="10"/>
      <c r="N47" s="10"/>
      <c r="O47" s="10"/>
      <c r="P47" s="2">
        <f>SUM(L47:N47)</f>
        <v>0</v>
      </c>
      <c r="Q47" s="4"/>
      <c r="R47" s="2">
        <f>SUM(P47+J47)</f>
        <v>0</v>
      </c>
      <c r="T47" s="11">
        <f>AVERAGE(R47/6)</f>
        <v>0</v>
      </c>
    </row>
    <row r="48" spans="2:20" s="6" customFormat="1" ht="24" customHeight="1" x14ac:dyDescent="0.25">
      <c r="C48" s="20" t="s">
        <v>5</v>
      </c>
      <c r="D48" s="19" t="s">
        <v>6</v>
      </c>
      <c r="F48" s="10"/>
      <c r="G48" s="10"/>
      <c r="H48" s="10"/>
      <c r="I48" s="10"/>
      <c r="J48" s="2">
        <f>SUM(F48:H48)</f>
        <v>0</v>
      </c>
      <c r="K48" s="10"/>
      <c r="L48" s="10"/>
      <c r="M48" s="10"/>
      <c r="N48" s="10"/>
      <c r="O48" s="10"/>
      <c r="P48" s="2">
        <f>SUM(L48:N48)</f>
        <v>0</v>
      </c>
      <c r="Q48" s="4"/>
      <c r="R48" s="2">
        <f>SUM(P48+J48)</f>
        <v>0</v>
      </c>
      <c r="T48" s="11">
        <f>AVERAGE(R48/6)</f>
        <v>0</v>
      </c>
    </row>
    <row r="49" spans="2:20" ht="12" customHeight="1" x14ac:dyDescent="0.25"/>
    <row r="50" spans="2:20" s="6" customFormat="1" ht="30" customHeight="1" x14ac:dyDescent="0.25">
      <c r="B50" s="9">
        <v>8</v>
      </c>
      <c r="C50" s="25" t="s">
        <v>4</v>
      </c>
      <c r="D50" s="25"/>
      <c r="F50" s="1">
        <f>SUM(F52:F54)</f>
        <v>0</v>
      </c>
      <c r="G50" s="1">
        <f>SUM(G52:G54)</f>
        <v>0</v>
      </c>
      <c r="H50" s="1">
        <f>SUM(H52:H54)</f>
        <v>0</v>
      </c>
      <c r="I50" s="2"/>
      <c r="J50" s="3">
        <f>SUM(F50:H50)</f>
        <v>0</v>
      </c>
      <c r="K50" s="2"/>
      <c r="L50" s="1">
        <f>SUM(L52:L54)</f>
        <v>0</v>
      </c>
      <c r="M50" s="1">
        <f>SUM(M52:M54)</f>
        <v>0</v>
      </c>
      <c r="N50" s="1">
        <f>SUM(N52:N54)</f>
        <v>0</v>
      </c>
      <c r="O50" s="2"/>
      <c r="P50" s="3">
        <f>SUM(L50:N50)</f>
        <v>0</v>
      </c>
      <c r="Q50" s="4"/>
      <c r="R50" s="5">
        <f>SUM(P50+J50)</f>
        <v>0</v>
      </c>
      <c r="T50" s="7">
        <f>AVERAGE(R50/18)</f>
        <v>0</v>
      </c>
    </row>
    <row r="51" spans="2:20" s="6" customFormat="1" ht="3" customHeight="1" x14ac:dyDescent="0.25">
      <c r="B51" s="9"/>
      <c r="F51" s="2"/>
      <c r="G51" s="2"/>
      <c r="H51" s="2"/>
      <c r="I51" s="2"/>
      <c r="J51" s="8"/>
      <c r="K51" s="2"/>
      <c r="L51" s="2"/>
      <c r="M51" s="2"/>
      <c r="N51" s="2"/>
      <c r="O51" s="2"/>
      <c r="P51" s="8"/>
      <c r="Q51" s="4"/>
      <c r="R51" s="9"/>
      <c r="T51" s="7"/>
    </row>
    <row r="52" spans="2:20" s="6" customFormat="1" ht="24" customHeight="1" x14ac:dyDescent="0.25">
      <c r="B52" s="9"/>
      <c r="C52" s="20" t="s">
        <v>5</v>
      </c>
      <c r="D52" s="19" t="s">
        <v>6</v>
      </c>
      <c r="F52" s="10"/>
      <c r="G52" s="10"/>
      <c r="H52" s="10"/>
      <c r="I52" s="10"/>
      <c r="J52" s="2">
        <f>SUM(F52:H52)</f>
        <v>0</v>
      </c>
      <c r="K52" s="10"/>
      <c r="L52" s="10"/>
      <c r="M52" s="10"/>
      <c r="N52" s="10"/>
      <c r="O52" s="10"/>
      <c r="P52" s="2">
        <f>SUM(L52:N52)</f>
        <v>0</v>
      </c>
      <c r="Q52" s="4"/>
      <c r="R52" s="2">
        <f>SUM(P52+J52)</f>
        <v>0</v>
      </c>
      <c r="T52" s="11">
        <f>AVERAGE(R52/6)</f>
        <v>0</v>
      </c>
    </row>
    <row r="53" spans="2:20" s="6" customFormat="1" ht="24" customHeight="1" x14ac:dyDescent="0.25">
      <c r="B53" s="24"/>
      <c r="C53" s="20" t="s">
        <v>5</v>
      </c>
      <c r="D53" s="19" t="s">
        <v>6</v>
      </c>
      <c r="F53" s="10"/>
      <c r="G53" s="10"/>
      <c r="H53" s="10"/>
      <c r="I53" s="10"/>
      <c r="J53" s="2">
        <f>SUM(F53:H53)</f>
        <v>0</v>
      </c>
      <c r="K53" s="10"/>
      <c r="L53" s="10"/>
      <c r="M53" s="10"/>
      <c r="N53" s="10"/>
      <c r="O53" s="10"/>
      <c r="P53" s="2">
        <f>SUM(L53:N53)</f>
        <v>0</v>
      </c>
      <c r="Q53" s="4"/>
      <c r="R53" s="2">
        <f>SUM(P53+J53)</f>
        <v>0</v>
      </c>
      <c r="T53" s="11">
        <f>AVERAGE(R53/6)</f>
        <v>0</v>
      </c>
    </row>
    <row r="54" spans="2:20" s="6" customFormat="1" ht="24" customHeight="1" x14ac:dyDescent="0.25">
      <c r="C54" s="20" t="s">
        <v>5</v>
      </c>
      <c r="D54" s="19" t="s">
        <v>6</v>
      </c>
      <c r="F54" s="10"/>
      <c r="G54" s="10"/>
      <c r="H54" s="10"/>
      <c r="I54" s="10"/>
      <c r="J54" s="2">
        <f>SUM(F54:H54)</f>
        <v>0</v>
      </c>
      <c r="K54" s="10"/>
      <c r="L54" s="10"/>
      <c r="M54" s="10"/>
      <c r="N54" s="10"/>
      <c r="O54" s="10"/>
      <c r="P54" s="2">
        <f>SUM(L54:N54)</f>
        <v>0</v>
      </c>
      <c r="Q54" s="4"/>
      <c r="R54" s="2">
        <f>SUM(P54+J54)</f>
        <v>0</v>
      </c>
      <c r="T54" s="11">
        <f>AVERAGE(R54/6)</f>
        <v>0</v>
      </c>
    </row>
    <row r="55" spans="2:20" ht="12" customHeight="1" x14ac:dyDescent="0.25"/>
    <row r="56" spans="2:20" s="6" customFormat="1" ht="30" customHeight="1" x14ac:dyDescent="0.25">
      <c r="B56" s="9">
        <v>9</v>
      </c>
      <c r="C56" s="25" t="s">
        <v>4</v>
      </c>
      <c r="D56" s="25"/>
      <c r="F56" s="1">
        <f>SUM(F58:F60)</f>
        <v>0</v>
      </c>
      <c r="G56" s="1">
        <f>SUM(G58:G60)</f>
        <v>0</v>
      </c>
      <c r="H56" s="1">
        <f>SUM(H58:H60)</f>
        <v>0</v>
      </c>
      <c r="I56" s="2"/>
      <c r="J56" s="3">
        <f>SUM(F56:H56)</f>
        <v>0</v>
      </c>
      <c r="K56" s="2"/>
      <c r="L56" s="1">
        <f>SUM(L58:L60)</f>
        <v>0</v>
      </c>
      <c r="M56" s="1">
        <f>SUM(M58:M60)</f>
        <v>0</v>
      </c>
      <c r="N56" s="1">
        <f>SUM(N58:N60)</f>
        <v>0</v>
      </c>
      <c r="O56" s="2"/>
      <c r="P56" s="3">
        <f>SUM(L56:N56)</f>
        <v>0</v>
      </c>
      <c r="Q56" s="4"/>
      <c r="R56" s="5">
        <f>SUM(P56+J56)</f>
        <v>0</v>
      </c>
      <c r="T56" s="7">
        <f>AVERAGE(R56/18)</f>
        <v>0</v>
      </c>
    </row>
    <row r="57" spans="2:20" s="6" customFormat="1" ht="3" customHeight="1" x14ac:dyDescent="0.25">
      <c r="B57" s="9"/>
      <c r="F57" s="2"/>
      <c r="G57" s="2"/>
      <c r="H57" s="2"/>
      <c r="I57" s="2"/>
      <c r="J57" s="8"/>
      <c r="K57" s="2"/>
      <c r="L57" s="2"/>
      <c r="M57" s="2"/>
      <c r="N57" s="2"/>
      <c r="O57" s="2"/>
      <c r="P57" s="8"/>
      <c r="Q57" s="4"/>
      <c r="R57" s="9"/>
      <c r="T57" s="7"/>
    </row>
    <row r="58" spans="2:20" s="6" customFormat="1" ht="24" customHeight="1" x14ac:dyDescent="0.25">
      <c r="B58" s="9"/>
      <c r="C58" s="20" t="s">
        <v>5</v>
      </c>
      <c r="D58" s="19" t="s">
        <v>6</v>
      </c>
      <c r="F58" s="10"/>
      <c r="G58" s="10"/>
      <c r="H58" s="10"/>
      <c r="I58" s="10"/>
      <c r="J58" s="2">
        <f>SUM(F58:H58)</f>
        <v>0</v>
      </c>
      <c r="K58" s="10"/>
      <c r="L58" s="10"/>
      <c r="M58" s="10"/>
      <c r="N58" s="10"/>
      <c r="O58" s="10"/>
      <c r="P58" s="2">
        <f>SUM(L58:N58)</f>
        <v>0</v>
      </c>
      <c r="Q58" s="4"/>
      <c r="R58" s="2">
        <f>SUM(P58+J58)</f>
        <v>0</v>
      </c>
      <c r="T58" s="11">
        <f>AVERAGE(R58/6)</f>
        <v>0</v>
      </c>
    </row>
    <row r="59" spans="2:20" s="6" customFormat="1" ht="24" customHeight="1" x14ac:dyDescent="0.25">
      <c r="B59" s="24"/>
      <c r="C59" s="20" t="s">
        <v>5</v>
      </c>
      <c r="D59" s="19" t="s">
        <v>6</v>
      </c>
      <c r="F59" s="10"/>
      <c r="G59" s="10"/>
      <c r="H59" s="10"/>
      <c r="I59" s="10"/>
      <c r="J59" s="2">
        <f>SUM(F59:H59)</f>
        <v>0</v>
      </c>
      <c r="K59" s="10"/>
      <c r="L59" s="10"/>
      <c r="M59" s="10"/>
      <c r="N59" s="10"/>
      <c r="O59" s="10"/>
      <c r="P59" s="2">
        <f>SUM(L59:N59)</f>
        <v>0</v>
      </c>
      <c r="Q59" s="4"/>
      <c r="R59" s="2">
        <f>SUM(P59+J59)</f>
        <v>0</v>
      </c>
      <c r="T59" s="11">
        <f>AVERAGE(R59/6)</f>
        <v>0</v>
      </c>
    </row>
    <row r="60" spans="2:20" s="6" customFormat="1" ht="24" customHeight="1" x14ac:dyDescent="0.25">
      <c r="C60" s="20" t="s">
        <v>5</v>
      </c>
      <c r="D60" s="19" t="s">
        <v>6</v>
      </c>
      <c r="F60" s="10"/>
      <c r="G60" s="10"/>
      <c r="H60" s="10"/>
      <c r="I60" s="10"/>
      <c r="J60" s="2">
        <f>SUM(F60:H60)</f>
        <v>0</v>
      </c>
      <c r="K60" s="10"/>
      <c r="L60" s="10"/>
      <c r="M60" s="10"/>
      <c r="N60" s="10"/>
      <c r="O60" s="10"/>
      <c r="P60" s="2">
        <f>SUM(L60:N60)</f>
        <v>0</v>
      </c>
      <c r="Q60" s="4"/>
      <c r="R60" s="2">
        <f>SUM(P60+J60)</f>
        <v>0</v>
      </c>
      <c r="T60" s="11">
        <f>AVERAGE(R60/6)</f>
        <v>0</v>
      </c>
    </row>
    <row r="61" spans="2:20" ht="12" customHeight="1" x14ac:dyDescent="0.25"/>
    <row r="62" spans="2:20" s="6" customFormat="1" ht="30" customHeight="1" x14ac:dyDescent="0.25">
      <c r="B62" s="9">
        <v>10</v>
      </c>
      <c r="C62" s="25" t="s">
        <v>4</v>
      </c>
      <c r="D62" s="25"/>
      <c r="F62" s="1">
        <f>SUM(F64:F66)</f>
        <v>0</v>
      </c>
      <c r="G62" s="1">
        <f>SUM(G64:G66)</f>
        <v>0</v>
      </c>
      <c r="H62" s="1">
        <f>SUM(H64:H66)</f>
        <v>0</v>
      </c>
      <c r="I62" s="2"/>
      <c r="J62" s="3">
        <f>SUM(F62:H62)</f>
        <v>0</v>
      </c>
      <c r="K62" s="2"/>
      <c r="L62" s="1">
        <f>SUM(L64:L66)</f>
        <v>0</v>
      </c>
      <c r="M62" s="1">
        <f>SUM(M64:M66)</f>
        <v>0</v>
      </c>
      <c r="N62" s="1">
        <f>SUM(N64:N66)</f>
        <v>0</v>
      </c>
      <c r="O62" s="2"/>
      <c r="P62" s="3">
        <f>SUM(L62:N62)</f>
        <v>0</v>
      </c>
      <c r="Q62" s="4"/>
      <c r="R62" s="5">
        <f>SUM(P62+J62)</f>
        <v>0</v>
      </c>
      <c r="T62" s="7">
        <f>AVERAGE(R62/18)</f>
        <v>0</v>
      </c>
    </row>
    <row r="63" spans="2:20" s="6" customFormat="1" ht="3" customHeight="1" x14ac:dyDescent="0.25">
      <c r="B63" s="9"/>
      <c r="F63" s="2"/>
      <c r="G63" s="2"/>
      <c r="H63" s="2"/>
      <c r="I63" s="2"/>
      <c r="J63" s="8"/>
      <c r="K63" s="2"/>
      <c r="L63" s="2"/>
      <c r="M63" s="2"/>
      <c r="N63" s="2"/>
      <c r="O63" s="2"/>
      <c r="P63" s="8"/>
      <c r="Q63" s="4"/>
      <c r="R63" s="9"/>
      <c r="T63" s="7"/>
    </row>
    <row r="64" spans="2:20" s="6" customFormat="1" ht="24" customHeight="1" x14ac:dyDescent="0.25">
      <c r="B64" s="9"/>
      <c r="C64" s="20" t="s">
        <v>5</v>
      </c>
      <c r="D64" s="19" t="s">
        <v>6</v>
      </c>
      <c r="F64" s="10"/>
      <c r="G64" s="10"/>
      <c r="H64" s="10"/>
      <c r="I64" s="10"/>
      <c r="J64" s="2">
        <f>SUM(F64:H64)</f>
        <v>0</v>
      </c>
      <c r="K64" s="10"/>
      <c r="L64" s="10"/>
      <c r="M64" s="10"/>
      <c r="N64" s="10"/>
      <c r="O64" s="10"/>
      <c r="P64" s="2">
        <f>SUM(L64:N64)</f>
        <v>0</v>
      </c>
      <c r="Q64" s="4"/>
      <c r="R64" s="2">
        <f>SUM(P64+J64)</f>
        <v>0</v>
      </c>
      <c r="T64" s="11">
        <f>AVERAGE(R64/6)</f>
        <v>0</v>
      </c>
    </row>
    <row r="65" spans="2:20" s="6" customFormat="1" ht="24" customHeight="1" x14ac:dyDescent="0.25">
      <c r="B65" s="24"/>
      <c r="C65" s="20" t="s">
        <v>5</v>
      </c>
      <c r="D65" s="19" t="s">
        <v>6</v>
      </c>
      <c r="F65" s="10"/>
      <c r="G65" s="10"/>
      <c r="H65" s="10"/>
      <c r="I65" s="10"/>
      <c r="J65" s="2">
        <f>SUM(F65:H65)</f>
        <v>0</v>
      </c>
      <c r="K65" s="10"/>
      <c r="L65" s="10"/>
      <c r="M65" s="10"/>
      <c r="N65" s="10"/>
      <c r="O65" s="10"/>
      <c r="P65" s="2">
        <f>SUM(L65:N65)</f>
        <v>0</v>
      </c>
      <c r="Q65" s="4"/>
      <c r="R65" s="2">
        <f>SUM(P65+J65)</f>
        <v>0</v>
      </c>
      <c r="T65" s="11">
        <f>AVERAGE(R65/6)</f>
        <v>0</v>
      </c>
    </row>
    <row r="66" spans="2:20" s="6" customFormat="1" ht="24" customHeight="1" x14ac:dyDescent="0.25">
      <c r="C66" s="20" t="s">
        <v>5</v>
      </c>
      <c r="D66" s="19" t="s">
        <v>6</v>
      </c>
      <c r="F66" s="10"/>
      <c r="G66" s="10"/>
      <c r="H66" s="10"/>
      <c r="I66" s="10"/>
      <c r="J66" s="2">
        <f>SUM(F66:H66)</f>
        <v>0</v>
      </c>
      <c r="K66" s="10"/>
      <c r="L66" s="10"/>
      <c r="M66" s="10"/>
      <c r="N66" s="10"/>
      <c r="O66" s="10"/>
      <c r="P66" s="2">
        <f>SUM(L66:N66)</f>
        <v>0</v>
      </c>
      <c r="Q66" s="4"/>
      <c r="R66" s="2">
        <f>SUM(P66+J66)</f>
        <v>0</v>
      </c>
      <c r="T66" s="11">
        <f>AVERAGE(R66/6)</f>
        <v>0</v>
      </c>
    </row>
    <row r="67" spans="2:20" ht="12" customHeight="1" x14ac:dyDescent="0.25"/>
    <row r="68" spans="2:20" s="6" customFormat="1" ht="30" customHeight="1" x14ac:dyDescent="0.25">
      <c r="B68" s="9">
        <v>11</v>
      </c>
      <c r="C68" s="25" t="s">
        <v>4</v>
      </c>
      <c r="D68" s="25"/>
      <c r="F68" s="1">
        <f>SUM(F70:F72)</f>
        <v>0</v>
      </c>
      <c r="G68" s="1">
        <f>SUM(G70:G72)</f>
        <v>0</v>
      </c>
      <c r="H68" s="1">
        <f>SUM(H70:H72)</f>
        <v>0</v>
      </c>
      <c r="I68" s="2"/>
      <c r="J68" s="3">
        <f>SUM(F68:H68)</f>
        <v>0</v>
      </c>
      <c r="K68" s="2"/>
      <c r="L68" s="1">
        <f>SUM(L70:L72)</f>
        <v>0</v>
      </c>
      <c r="M68" s="1">
        <f>SUM(M70:M72)</f>
        <v>0</v>
      </c>
      <c r="N68" s="1">
        <f>SUM(N70:N72)</f>
        <v>0</v>
      </c>
      <c r="O68" s="2"/>
      <c r="P68" s="3">
        <f>SUM(L68:N68)</f>
        <v>0</v>
      </c>
      <c r="Q68" s="4"/>
      <c r="R68" s="5">
        <f>SUM(P68+J68)</f>
        <v>0</v>
      </c>
      <c r="T68" s="7">
        <f>AVERAGE(R68/18)</f>
        <v>0</v>
      </c>
    </row>
    <row r="69" spans="2:20" s="6" customFormat="1" ht="3" customHeight="1" x14ac:dyDescent="0.25">
      <c r="B69" s="9"/>
      <c r="F69" s="2"/>
      <c r="G69" s="2"/>
      <c r="H69" s="2"/>
      <c r="I69" s="2"/>
      <c r="J69" s="8"/>
      <c r="K69" s="2"/>
      <c r="L69" s="2"/>
      <c r="M69" s="2"/>
      <c r="N69" s="2"/>
      <c r="O69" s="2"/>
      <c r="P69" s="8"/>
      <c r="Q69" s="4"/>
      <c r="R69" s="9"/>
      <c r="T69" s="7"/>
    </row>
    <row r="70" spans="2:20" s="6" customFormat="1" ht="24" customHeight="1" x14ac:dyDescent="0.25">
      <c r="B70" s="9"/>
      <c r="C70" s="20" t="s">
        <v>5</v>
      </c>
      <c r="D70" s="19" t="s">
        <v>6</v>
      </c>
      <c r="F70" s="10"/>
      <c r="G70" s="10"/>
      <c r="H70" s="10"/>
      <c r="I70" s="10"/>
      <c r="J70" s="2">
        <f>SUM(F70:H70)</f>
        <v>0</v>
      </c>
      <c r="K70" s="10"/>
      <c r="L70" s="10"/>
      <c r="M70" s="10"/>
      <c r="N70" s="10"/>
      <c r="O70" s="10"/>
      <c r="P70" s="2">
        <f>SUM(L70:N70)</f>
        <v>0</v>
      </c>
      <c r="Q70" s="4"/>
      <c r="R70" s="2">
        <f>SUM(P70+J70)</f>
        <v>0</v>
      </c>
      <c r="T70" s="11">
        <f>AVERAGE(R70/6)</f>
        <v>0</v>
      </c>
    </row>
    <row r="71" spans="2:20" s="6" customFormat="1" ht="24" customHeight="1" x14ac:dyDescent="0.25">
      <c r="B71" s="24"/>
      <c r="C71" s="20" t="s">
        <v>5</v>
      </c>
      <c r="D71" s="19" t="s">
        <v>6</v>
      </c>
      <c r="F71" s="10"/>
      <c r="G71" s="10"/>
      <c r="H71" s="10"/>
      <c r="I71" s="10"/>
      <c r="J71" s="2">
        <f>SUM(F71:H71)</f>
        <v>0</v>
      </c>
      <c r="K71" s="10"/>
      <c r="L71" s="10"/>
      <c r="M71" s="10"/>
      <c r="N71" s="10"/>
      <c r="O71" s="10"/>
      <c r="P71" s="2">
        <f>SUM(L71:N71)</f>
        <v>0</v>
      </c>
      <c r="Q71" s="4"/>
      <c r="R71" s="2">
        <f>SUM(P71+J71)</f>
        <v>0</v>
      </c>
      <c r="T71" s="11">
        <f>AVERAGE(R71/6)</f>
        <v>0</v>
      </c>
    </row>
    <row r="72" spans="2:20" s="6" customFormat="1" ht="24" customHeight="1" x14ac:dyDescent="0.25">
      <c r="C72" s="20" t="s">
        <v>5</v>
      </c>
      <c r="D72" s="19" t="s">
        <v>6</v>
      </c>
      <c r="F72" s="10"/>
      <c r="G72" s="10"/>
      <c r="H72" s="10"/>
      <c r="I72" s="10"/>
      <c r="J72" s="2">
        <f>SUM(F72:H72)</f>
        <v>0</v>
      </c>
      <c r="K72" s="10"/>
      <c r="L72" s="10"/>
      <c r="M72" s="10"/>
      <c r="N72" s="10"/>
      <c r="O72" s="10"/>
      <c r="P72" s="2">
        <f>SUM(L72:N72)</f>
        <v>0</v>
      </c>
      <c r="Q72" s="4"/>
      <c r="R72" s="2">
        <f>SUM(P72+J72)</f>
        <v>0</v>
      </c>
      <c r="T72" s="11">
        <f>AVERAGE(R72/6)</f>
        <v>0</v>
      </c>
    </row>
    <row r="73" spans="2:20" ht="12" customHeight="1" x14ac:dyDescent="0.25"/>
    <row r="74" spans="2:20" s="6" customFormat="1" ht="30" customHeight="1" x14ac:dyDescent="0.25">
      <c r="B74" s="9">
        <v>12</v>
      </c>
      <c r="C74" s="25" t="s">
        <v>4</v>
      </c>
      <c r="D74" s="25"/>
      <c r="F74" s="1">
        <f>SUM(F76:F78)</f>
        <v>0</v>
      </c>
      <c r="G74" s="1">
        <f>SUM(G76:G78)</f>
        <v>0</v>
      </c>
      <c r="H74" s="1">
        <f>SUM(H76:H78)</f>
        <v>0</v>
      </c>
      <c r="I74" s="2"/>
      <c r="J74" s="3">
        <f>SUM(F74:H74)</f>
        <v>0</v>
      </c>
      <c r="K74" s="2"/>
      <c r="L74" s="1">
        <f>SUM(L76:L78)</f>
        <v>0</v>
      </c>
      <c r="M74" s="1">
        <f>SUM(M76:M78)</f>
        <v>0</v>
      </c>
      <c r="N74" s="1">
        <f>SUM(N76:N78)</f>
        <v>0</v>
      </c>
      <c r="O74" s="2"/>
      <c r="P74" s="3">
        <f>SUM(L74:N74)</f>
        <v>0</v>
      </c>
      <c r="Q74" s="4"/>
      <c r="R74" s="5">
        <f>SUM(P74+J74)</f>
        <v>0</v>
      </c>
      <c r="T74" s="7">
        <f>AVERAGE(R74/18)</f>
        <v>0</v>
      </c>
    </row>
    <row r="75" spans="2:20" s="6" customFormat="1" ht="3" customHeight="1" x14ac:dyDescent="0.25">
      <c r="B75" s="9"/>
      <c r="F75" s="2"/>
      <c r="G75" s="2"/>
      <c r="H75" s="2"/>
      <c r="I75" s="2"/>
      <c r="J75" s="8"/>
      <c r="K75" s="2"/>
      <c r="L75" s="2"/>
      <c r="M75" s="2"/>
      <c r="N75" s="2"/>
      <c r="O75" s="2"/>
      <c r="P75" s="8"/>
      <c r="Q75" s="4"/>
      <c r="R75" s="9"/>
      <c r="T75" s="7"/>
    </row>
    <row r="76" spans="2:20" s="6" customFormat="1" ht="24" customHeight="1" x14ac:dyDescent="0.25">
      <c r="B76" s="9"/>
      <c r="C76" s="20" t="s">
        <v>5</v>
      </c>
      <c r="D76" s="19" t="s">
        <v>6</v>
      </c>
      <c r="F76" s="10"/>
      <c r="G76" s="10"/>
      <c r="H76" s="10"/>
      <c r="I76" s="10"/>
      <c r="J76" s="2">
        <f>SUM(F76:H76)</f>
        <v>0</v>
      </c>
      <c r="K76" s="10"/>
      <c r="L76" s="10"/>
      <c r="M76" s="10"/>
      <c r="N76" s="10"/>
      <c r="O76" s="10"/>
      <c r="P76" s="2">
        <f>SUM(L76:N76)</f>
        <v>0</v>
      </c>
      <c r="Q76" s="4"/>
      <c r="R76" s="2">
        <f>SUM(P76+J76)</f>
        <v>0</v>
      </c>
      <c r="T76" s="11">
        <f>AVERAGE(R76/6)</f>
        <v>0</v>
      </c>
    </row>
    <row r="77" spans="2:20" s="6" customFormat="1" ht="24" customHeight="1" x14ac:dyDescent="0.25">
      <c r="B77" s="24"/>
      <c r="C77" s="20" t="s">
        <v>5</v>
      </c>
      <c r="D77" s="19" t="s">
        <v>6</v>
      </c>
      <c r="F77" s="10"/>
      <c r="G77" s="10"/>
      <c r="H77" s="10"/>
      <c r="I77" s="10"/>
      <c r="J77" s="2">
        <f>SUM(F77:H77)</f>
        <v>0</v>
      </c>
      <c r="K77" s="10"/>
      <c r="L77" s="10"/>
      <c r="M77" s="10"/>
      <c r="N77" s="10"/>
      <c r="O77" s="10"/>
      <c r="P77" s="2">
        <f>SUM(L77:N77)</f>
        <v>0</v>
      </c>
      <c r="Q77" s="4"/>
      <c r="R77" s="2">
        <f>SUM(P77+J77)</f>
        <v>0</v>
      </c>
      <c r="T77" s="11">
        <f>AVERAGE(R77/6)</f>
        <v>0</v>
      </c>
    </row>
    <row r="78" spans="2:20" s="6" customFormat="1" ht="24" customHeight="1" x14ac:dyDescent="0.25">
      <c r="C78" s="20" t="s">
        <v>5</v>
      </c>
      <c r="D78" s="19" t="s">
        <v>6</v>
      </c>
      <c r="F78" s="10"/>
      <c r="G78" s="10"/>
      <c r="H78" s="10"/>
      <c r="I78" s="10"/>
      <c r="J78" s="2">
        <f>SUM(F78:H78)</f>
        <v>0</v>
      </c>
      <c r="K78" s="10"/>
      <c r="L78" s="10"/>
      <c r="M78" s="10"/>
      <c r="N78" s="10"/>
      <c r="O78" s="10"/>
      <c r="P78" s="2">
        <f>SUM(L78:N78)</f>
        <v>0</v>
      </c>
      <c r="Q78" s="4"/>
      <c r="R78" s="2">
        <f>SUM(P78+J78)</f>
        <v>0</v>
      </c>
      <c r="T78" s="11">
        <f>AVERAGE(R78/6)</f>
        <v>0</v>
      </c>
    </row>
    <row r="79" spans="2:20" ht="12" customHeight="1" x14ac:dyDescent="0.25"/>
    <row r="80" spans="2:20" s="6" customFormat="1" ht="30" customHeight="1" x14ac:dyDescent="0.25">
      <c r="B80" s="9">
        <v>13</v>
      </c>
      <c r="C80" s="25" t="s">
        <v>4</v>
      </c>
      <c r="D80" s="25"/>
      <c r="F80" s="1">
        <f>SUM(F82:F84)</f>
        <v>0</v>
      </c>
      <c r="G80" s="1">
        <f>SUM(G82:G84)</f>
        <v>0</v>
      </c>
      <c r="H80" s="1">
        <f>SUM(H82:H84)</f>
        <v>0</v>
      </c>
      <c r="I80" s="2"/>
      <c r="J80" s="3">
        <f>SUM(F80:H80)</f>
        <v>0</v>
      </c>
      <c r="K80" s="2"/>
      <c r="L80" s="1">
        <f>SUM(L82:L84)</f>
        <v>0</v>
      </c>
      <c r="M80" s="1">
        <f>SUM(M82:M84)</f>
        <v>0</v>
      </c>
      <c r="N80" s="1">
        <f>SUM(N82:N84)</f>
        <v>0</v>
      </c>
      <c r="O80" s="2"/>
      <c r="P80" s="3">
        <f>SUM(L80:N80)</f>
        <v>0</v>
      </c>
      <c r="Q80" s="4"/>
      <c r="R80" s="5">
        <f>SUM(P80+J80)</f>
        <v>0</v>
      </c>
      <c r="T80" s="7">
        <f>AVERAGE(R80/18)</f>
        <v>0</v>
      </c>
    </row>
    <row r="81" spans="2:20" s="6" customFormat="1" ht="3" customHeight="1" x14ac:dyDescent="0.25">
      <c r="B81" s="9"/>
      <c r="F81" s="2"/>
      <c r="G81" s="2"/>
      <c r="H81" s="2"/>
      <c r="I81" s="2"/>
      <c r="J81" s="8"/>
      <c r="K81" s="2"/>
      <c r="L81" s="2"/>
      <c r="M81" s="2"/>
      <c r="N81" s="2"/>
      <c r="O81" s="2"/>
      <c r="P81" s="8"/>
      <c r="Q81" s="4"/>
      <c r="R81" s="9"/>
      <c r="T81" s="7"/>
    </row>
    <row r="82" spans="2:20" s="6" customFormat="1" ht="24" customHeight="1" x14ac:dyDescent="0.25">
      <c r="B82" s="9"/>
      <c r="C82" s="20" t="s">
        <v>5</v>
      </c>
      <c r="D82" s="19" t="s">
        <v>6</v>
      </c>
      <c r="F82" s="10"/>
      <c r="G82" s="10"/>
      <c r="H82" s="10"/>
      <c r="I82" s="10"/>
      <c r="J82" s="2">
        <f>SUM(F82:H82)</f>
        <v>0</v>
      </c>
      <c r="K82" s="10"/>
      <c r="L82" s="10"/>
      <c r="M82" s="10"/>
      <c r="N82" s="10"/>
      <c r="O82" s="10"/>
      <c r="P82" s="2">
        <f>SUM(L82:N82)</f>
        <v>0</v>
      </c>
      <c r="Q82" s="4"/>
      <c r="R82" s="2">
        <f>SUM(P82+J82)</f>
        <v>0</v>
      </c>
      <c r="T82" s="11">
        <f>AVERAGE(R82/6)</f>
        <v>0</v>
      </c>
    </row>
    <row r="83" spans="2:20" s="6" customFormat="1" ht="24" customHeight="1" x14ac:dyDescent="0.25">
      <c r="B83" s="24"/>
      <c r="C83" s="20" t="s">
        <v>5</v>
      </c>
      <c r="D83" s="19" t="s">
        <v>6</v>
      </c>
      <c r="F83" s="10"/>
      <c r="G83" s="10"/>
      <c r="H83" s="10"/>
      <c r="I83" s="10"/>
      <c r="J83" s="2">
        <f>SUM(F83:H83)</f>
        <v>0</v>
      </c>
      <c r="K83" s="10"/>
      <c r="L83" s="10"/>
      <c r="M83" s="10"/>
      <c r="N83" s="10"/>
      <c r="O83" s="10"/>
      <c r="P83" s="2">
        <f>SUM(L83:N83)</f>
        <v>0</v>
      </c>
      <c r="Q83" s="4"/>
      <c r="R83" s="2">
        <f>SUM(P83+J83)</f>
        <v>0</v>
      </c>
      <c r="T83" s="11">
        <f>AVERAGE(R83/6)</f>
        <v>0</v>
      </c>
    </row>
    <row r="84" spans="2:20" s="6" customFormat="1" ht="24" customHeight="1" x14ac:dyDescent="0.25">
      <c r="C84" s="20" t="s">
        <v>5</v>
      </c>
      <c r="D84" s="19" t="s">
        <v>6</v>
      </c>
      <c r="F84" s="10"/>
      <c r="G84" s="10"/>
      <c r="H84" s="10"/>
      <c r="I84" s="10"/>
      <c r="J84" s="2">
        <f>SUM(F84:H84)</f>
        <v>0</v>
      </c>
      <c r="K84" s="10"/>
      <c r="L84" s="10"/>
      <c r="M84" s="10"/>
      <c r="N84" s="10"/>
      <c r="O84" s="10"/>
      <c r="P84" s="2">
        <f>SUM(L84:N84)</f>
        <v>0</v>
      </c>
      <c r="Q84" s="4"/>
      <c r="R84" s="2">
        <f>SUM(P84+J84)</f>
        <v>0</v>
      </c>
      <c r="T84" s="11">
        <f>AVERAGE(R84/6)</f>
        <v>0</v>
      </c>
    </row>
    <row r="85" spans="2:20" ht="12" customHeight="1" x14ac:dyDescent="0.25"/>
    <row r="86" spans="2:20" s="6" customFormat="1" ht="30" customHeight="1" x14ac:dyDescent="0.25">
      <c r="B86" s="9">
        <v>14</v>
      </c>
      <c r="C86" s="25" t="s">
        <v>4</v>
      </c>
      <c r="D86" s="25"/>
      <c r="F86" s="1">
        <f>SUM(F88:F90)</f>
        <v>0</v>
      </c>
      <c r="G86" s="1">
        <f>SUM(G88:G90)</f>
        <v>0</v>
      </c>
      <c r="H86" s="1">
        <f>SUM(H88:H90)</f>
        <v>0</v>
      </c>
      <c r="I86" s="2"/>
      <c r="J86" s="3">
        <f>SUM(F86:H86)</f>
        <v>0</v>
      </c>
      <c r="K86" s="2"/>
      <c r="L86" s="1">
        <f>SUM(L88:L90)</f>
        <v>0</v>
      </c>
      <c r="M86" s="1">
        <f>SUM(M88:M90)</f>
        <v>0</v>
      </c>
      <c r="N86" s="1">
        <f>SUM(N88:N90)</f>
        <v>0</v>
      </c>
      <c r="O86" s="2"/>
      <c r="P86" s="3">
        <f>SUM(L86:N86)</f>
        <v>0</v>
      </c>
      <c r="Q86" s="4"/>
      <c r="R86" s="5">
        <f>SUM(P86+J86)</f>
        <v>0</v>
      </c>
      <c r="T86" s="7">
        <f>AVERAGE(R86/18)</f>
        <v>0</v>
      </c>
    </row>
    <row r="87" spans="2:20" s="6" customFormat="1" ht="3" customHeight="1" x14ac:dyDescent="0.25">
      <c r="B87" s="9"/>
      <c r="F87" s="2"/>
      <c r="G87" s="2"/>
      <c r="H87" s="2"/>
      <c r="I87" s="2"/>
      <c r="J87" s="8"/>
      <c r="K87" s="2"/>
      <c r="L87" s="2"/>
      <c r="M87" s="2"/>
      <c r="N87" s="2"/>
      <c r="O87" s="2"/>
      <c r="P87" s="8"/>
      <c r="Q87" s="4"/>
      <c r="R87" s="9"/>
      <c r="T87" s="7"/>
    </row>
    <row r="88" spans="2:20" s="6" customFormat="1" ht="24" customHeight="1" x14ac:dyDescent="0.25">
      <c r="B88" s="9"/>
      <c r="C88" s="20" t="s">
        <v>5</v>
      </c>
      <c r="D88" s="19" t="s">
        <v>6</v>
      </c>
      <c r="F88" s="10"/>
      <c r="G88" s="10"/>
      <c r="H88" s="10"/>
      <c r="I88" s="10"/>
      <c r="J88" s="2">
        <f>SUM(F88:H88)</f>
        <v>0</v>
      </c>
      <c r="K88" s="10"/>
      <c r="L88" s="10"/>
      <c r="M88" s="10"/>
      <c r="N88" s="10"/>
      <c r="O88" s="10"/>
      <c r="P88" s="2">
        <f>SUM(L88:N88)</f>
        <v>0</v>
      </c>
      <c r="Q88" s="4"/>
      <c r="R88" s="2">
        <f>SUM(P88+J88)</f>
        <v>0</v>
      </c>
      <c r="T88" s="11">
        <f>AVERAGE(R88/6)</f>
        <v>0</v>
      </c>
    </row>
    <row r="89" spans="2:20" s="6" customFormat="1" ht="24" customHeight="1" x14ac:dyDescent="0.25">
      <c r="B89" s="24"/>
      <c r="C89" s="20" t="s">
        <v>5</v>
      </c>
      <c r="D89" s="19" t="s">
        <v>6</v>
      </c>
      <c r="F89" s="10"/>
      <c r="G89" s="10"/>
      <c r="H89" s="10"/>
      <c r="I89" s="10"/>
      <c r="J89" s="2">
        <f>SUM(F89:H89)</f>
        <v>0</v>
      </c>
      <c r="K89" s="10"/>
      <c r="L89" s="10"/>
      <c r="M89" s="10"/>
      <c r="N89" s="10"/>
      <c r="O89" s="10"/>
      <c r="P89" s="2">
        <f>SUM(L89:N89)</f>
        <v>0</v>
      </c>
      <c r="Q89" s="4"/>
      <c r="R89" s="2">
        <f>SUM(P89+J89)</f>
        <v>0</v>
      </c>
      <c r="T89" s="11">
        <f>AVERAGE(R89/6)</f>
        <v>0</v>
      </c>
    </row>
    <row r="90" spans="2:20" s="6" customFormat="1" ht="24" customHeight="1" x14ac:dyDescent="0.25">
      <c r="C90" s="20" t="s">
        <v>5</v>
      </c>
      <c r="D90" s="19" t="s">
        <v>6</v>
      </c>
      <c r="F90" s="10"/>
      <c r="G90" s="10"/>
      <c r="H90" s="10"/>
      <c r="I90" s="10"/>
      <c r="J90" s="2">
        <f>SUM(F90:H90)</f>
        <v>0</v>
      </c>
      <c r="K90" s="10"/>
      <c r="L90" s="10"/>
      <c r="M90" s="10"/>
      <c r="N90" s="10"/>
      <c r="O90" s="10"/>
      <c r="P90" s="2">
        <f>SUM(L90:N90)</f>
        <v>0</v>
      </c>
      <c r="Q90" s="4"/>
      <c r="R90" s="2">
        <f>SUM(P90+J90)</f>
        <v>0</v>
      </c>
      <c r="T90" s="11">
        <f>AVERAGE(R90/6)</f>
        <v>0</v>
      </c>
    </row>
    <row r="91" spans="2:20" ht="12" customHeight="1" x14ac:dyDescent="0.25"/>
    <row r="92" spans="2:20" s="6" customFormat="1" ht="30" customHeight="1" x14ac:dyDescent="0.25">
      <c r="B92" s="9">
        <v>15</v>
      </c>
      <c r="C92" s="25" t="s">
        <v>4</v>
      </c>
      <c r="D92" s="25"/>
      <c r="F92" s="1">
        <f>SUM(F94:F96)</f>
        <v>0</v>
      </c>
      <c r="G92" s="1">
        <f>SUM(G94:G96)</f>
        <v>0</v>
      </c>
      <c r="H92" s="1">
        <f>SUM(H94:H96)</f>
        <v>0</v>
      </c>
      <c r="I92" s="2"/>
      <c r="J92" s="3">
        <f>SUM(F92:H92)</f>
        <v>0</v>
      </c>
      <c r="K92" s="2"/>
      <c r="L92" s="1">
        <f>SUM(L94:L96)</f>
        <v>0</v>
      </c>
      <c r="M92" s="1">
        <f>SUM(M94:M96)</f>
        <v>0</v>
      </c>
      <c r="N92" s="1">
        <f>SUM(N94:N96)</f>
        <v>0</v>
      </c>
      <c r="O92" s="2"/>
      <c r="P92" s="3">
        <f>SUM(L92:N92)</f>
        <v>0</v>
      </c>
      <c r="Q92" s="4"/>
      <c r="R92" s="5">
        <f>SUM(P92+J92)</f>
        <v>0</v>
      </c>
      <c r="T92" s="7">
        <f>AVERAGE(R92/18)</f>
        <v>0</v>
      </c>
    </row>
    <row r="93" spans="2:20" s="6" customFormat="1" ht="3" customHeight="1" x14ac:dyDescent="0.25">
      <c r="B93" s="9"/>
      <c r="F93" s="2"/>
      <c r="G93" s="2"/>
      <c r="H93" s="2"/>
      <c r="I93" s="2"/>
      <c r="J93" s="8"/>
      <c r="K93" s="2"/>
      <c r="L93" s="2"/>
      <c r="M93" s="2"/>
      <c r="N93" s="2"/>
      <c r="O93" s="2"/>
      <c r="P93" s="8"/>
      <c r="Q93" s="4"/>
      <c r="R93" s="9"/>
      <c r="T93" s="7"/>
    </row>
    <row r="94" spans="2:20" s="6" customFormat="1" ht="24" customHeight="1" x14ac:dyDescent="0.25">
      <c r="B94" s="9"/>
      <c r="C94" s="20" t="s">
        <v>5</v>
      </c>
      <c r="D94" s="19" t="s">
        <v>6</v>
      </c>
      <c r="F94" s="10"/>
      <c r="G94" s="10"/>
      <c r="H94" s="10"/>
      <c r="I94" s="10"/>
      <c r="J94" s="2">
        <f>SUM(F94:H94)</f>
        <v>0</v>
      </c>
      <c r="K94" s="10"/>
      <c r="L94" s="10"/>
      <c r="M94" s="10"/>
      <c r="N94" s="10"/>
      <c r="O94" s="10"/>
      <c r="P94" s="2">
        <f>SUM(L94:N94)</f>
        <v>0</v>
      </c>
      <c r="Q94" s="4"/>
      <c r="R94" s="2">
        <f>SUM(P94+J94)</f>
        <v>0</v>
      </c>
      <c r="T94" s="11">
        <f>AVERAGE(R94/6)</f>
        <v>0</v>
      </c>
    </row>
    <row r="95" spans="2:20" s="6" customFormat="1" ht="24" customHeight="1" x14ac:dyDescent="0.25">
      <c r="B95" s="24"/>
      <c r="C95" s="20" t="s">
        <v>5</v>
      </c>
      <c r="D95" s="19" t="s">
        <v>6</v>
      </c>
      <c r="F95" s="10"/>
      <c r="G95" s="10"/>
      <c r="H95" s="10"/>
      <c r="I95" s="10"/>
      <c r="J95" s="2">
        <f>SUM(F95:H95)</f>
        <v>0</v>
      </c>
      <c r="K95" s="10"/>
      <c r="L95" s="10"/>
      <c r="M95" s="10"/>
      <c r="N95" s="10"/>
      <c r="O95" s="10"/>
      <c r="P95" s="2">
        <f>SUM(L95:N95)</f>
        <v>0</v>
      </c>
      <c r="Q95" s="4"/>
      <c r="R95" s="2">
        <f>SUM(P95+J95)</f>
        <v>0</v>
      </c>
      <c r="T95" s="11">
        <f>AVERAGE(R95/6)</f>
        <v>0</v>
      </c>
    </row>
    <row r="96" spans="2:20" s="6" customFormat="1" ht="24" customHeight="1" x14ac:dyDescent="0.25">
      <c r="C96" s="20" t="s">
        <v>5</v>
      </c>
      <c r="D96" s="19" t="s">
        <v>6</v>
      </c>
      <c r="F96" s="10"/>
      <c r="G96" s="10"/>
      <c r="H96" s="10"/>
      <c r="I96" s="10"/>
      <c r="J96" s="2">
        <f>SUM(F96:H96)</f>
        <v>0</v>
      </c>
      <c r="K96" s="10"/>
      <c r="L96" s="10"/>
      <c r="M96" s="10"/>
      <c r="N96" s="10"/>
      <c r="O96" s="10"/>
      <c r="P96" s="2">
        <f>SUM(L96:N96)</f>
        <v>0</v>
      </c>
      <c r="Q96" s="4"/>
      <c r="R96" s="2">
        <f>SUM(P96+J96)</f>
        <v>0</v>
      </c>
      <c r="T96" s="11">
        <f>AVERAGE(R96/6)</f>
        <v>0</v>
      </c>
    </row>
    <row r="97" spans="2:20" ht="12" customHeight="1" x14ac:dyDescent="0.25"/>
    <row r="98" spans="2:20" s="6" customFormat="1" ht="30" customHeight="1" x14ac:dyDescent="0.25">
      <c r="B98" s="9">
        <v>16</v>
      </c>
      <c r="C98" s="25" t="s">
        <v>4</v>
      </c>
      <c r="D98" s="25"/>
      <c r="F98" s="1">
        <f>SUM(F100:F102)</f>
        <v>0</v>
      </c>
      <c r="G98" s="1">
        <f>SUM(G100:G102)</f>
        <v>0</v>
      </c>
      <c r="H98" s="1">
        <f>SUM(H100:H102)</f>
        <v>0</v>
      </c>
      <c r="I98" s="2"/>
      <c r="J98" s="3">
        <f>SUM(F98:H98)</f>
        <v>0</v>
      </c>
      <c r="K98" s="2"/>
      <c r="L98" s="1">
        <f>SUM(L100:L102)</f>
        <v>0</v>
      </c>
      <c r="M98" s="1">
        <f>SUM(M100:M102)</f>
        <v>0</v>
      </c>
      <c r="N98" s="1">
        <f>SUM(N100:N102)</f>
        <v>0</v>
      </c>
      <c r="O98" s="2"/>
      <c r="P98" s="3">
        <f>SUM(L98:N98)</f>
        <v>0</v>
      </c>
      <c r="Q98" s="4"/>
      <c r="R98" s="5">
        <f>SUM(P98+J98)</f>
        <v>0</v>
      </c>
      <c r="T98" s="7">
        <f>AVERAGE(R98/18)</f>
        <v>0</v>
      </c>
    </row>
    <row r="99" spans="2:20" s="6" customFormat="1" ht="3" customHeight="1" x14ac:dyDescent="0.25">
      <c r="B99" s="9"/>
      <c r="F99" s="2"/>
      <c r="G99" s="2"/>
      <c r="H99" s="2"/>
      <c r="I99" s="2"/>
      <c r="J99" s="8"/>
      <c r="K99" s="2"/>
      <c r="L99" s="2"/>
      <c r="M99" s="2"/>
      <c r="N99" s="2"/>
      <c r="O99" s="2"/>
      <c r="P99" s="8"/>
      <c r="Q99" s="4"/>
      <c r="R99" s="9"/>
      <c r="T99" s="7"/>
    </row>
    <row r="100" spans="2:20" s="6" customFormat="1" ht="24" customHeight="1" x14ac:dyDescent="0.25">
      <c r="B100" s="9"/>
      <c r="C100" s="20" t="s">
        <v>5</v>
      </c>
      <c r="D100" s="19" t="s">
        <v>6</v>
      </c>
      <c r="F100" s="10"/>
      <c r="G100" s="10"/>
      <c r="H100" s="10"/>
      <c r="I100" s="10"/>
      <c r="J100" s="2">
        <f>SUM(F100:H100)</f>
        <v>0</v>
      </c>
      <c r="K100" s="10"/>
      <c r="L100" s="10"/>
      <c r="M100" s="10"/>
      <c r="N100" s="10"/>
      <c r="O100" s="10"/>
      <c r="P100" s="2">
        <f>SUM(L100:N100)</f>
        <v>0</v>
      </c>
      <c r="Q100" s="4"/>
      <c r="R100" s="2">
        <f>SUM(P100+J100)</f>
        <v>0</v>
      </c>
      <c r="T100" s="11">
        <f>AVERAGE(R100/6)</f>
        <v>0</v>
      </c>
    </row>
    <row r="101" spans="2:20" s="6" customFormat="1" ht="24" customHeight="1" x14ac:dyDescent="0.25">
      <c r="B101" s="24"/>
      <c r="C101" s="20" t="s">
        <v>5</v>
      </c>
      <c r="D101" s="19" t="s">
        <v>6</v>
      </c>
      <c r="F101" s="10"/>
      <c r="G101" s="10"/>
      <c r="H101" s="10"/>
      <c r="I101" s="10"/>
      <c r="J101" s="2">
        <f>SUM(F101:H101)</f>
        <v>0</v>
      </c>
      <c r="K101" s="10"/>
      <c r="L101" s="10"/>
      <c r="M101" s="10"/>
      <c r="N101" s="10"/>
      <c r="O101" s="10"/>
      <c r="P101" s="2">
        <f>SUM(L101:N101)</f>
        <v>0</v>
      </c>
      <c r="Q101" s="4"/>
      <c r="R101" s="2">
        <f>SUM(P101+J101)</f>
        <v>0</v>
      </c>
      <c r="T101" s="11">
        <f>AVERAGE(R101/6)</f>
        <v>0</v>
      </c>
    </row>
    <row r="102" spans="2:20" s="6" customFormat="1" ht="24" customHeight="1" x14ac:dyDescent="0.25">
      <c r="C102" s="20" t="s">
        <v>5</v>
      </c>
      <c r="D102" s="19" t="s">
        <v>6</v>
      </c>
      <c r="F102" s="10"/>
      <c r="G102" s="10"/>
      <c r="H102" s="10"/>
      <c r="I102" s="10"/>
      <c r="J102" s="2">
        <f>SUM(F102:H102)</f>
        <v>0</v>
      </c>
      <c r="K102" s="10"/>
      <c r="L102" s="10"/>
      <c r="M102" s="10"/>
      <c r="N102" s="10"/>
      <c r="O102" s="10"/>
      <c r="P102" s="2">
        <f>SUM(L102:N102)</f>
        <v>0</v>
      </c>
      <c r="Q102" s="4"/>
      <c r="R102" s="2">
        <f>SUM(P102+J102)</f>
        <v>0</v>
      </c>
      <c r="T102" s="11">
        <f>AVERAGE(R102/6)</f>
        <v>0</v>
      </c>
    </row>
    <row r="103" spans="2:20" ht="12" customHeight="1" x14ac:dyDescent="0.25"/>
    <row r="104" spans="2:20" s="6" customFormat="1" ht="30" customHeight="1" x14ac:dyDescent="0.25">
      <c r="B104" s="9">
        <v>17</v>
      </c>
      <c r="C104" s="25" t="s">
        <v>4</v>
      </c>
      <c r="D104" s="25"/>
      <c r="F104" s="1">
        <f>SUM(F106:F108)</f>
        <v>0</v>
      </c>
      <c r="G104" s="1">
        <f>SUM(G106:G108)</f>
        <v>0</v>
      </c>
      <c r="H104" s="1">
        <f>SUM(H106:H108)</f>
        <v>0</v>
      </c>
      <c r="I104" s="2"/>
      <c r="J104" s="3">
        <f>SUM(F104:H104)</f>
        <v>0</v>
      </c>
      <c r="K104" s="2"/>
      <c r="L104" s="1">
        <f>SUM(L106:L108)</f>
        <v>0</v>
      </c>
      <c r="M104" s="1">
        <f>SUM(M106:M108)</f>
        <v>0</v>
      </c>
      <c r="N104" s="1">
        <f>SUM(N106:N108)</f>
        <v>0</v>
      </c>
      <c r="O104" s="2"/>
      <c r="P104" s="3">
        <f>SUM(L104:N104)</f>
        <v>0</v>
      </c>
      <c r="Q104" s="4"/>
      <c r="R104" s="5">
        <f>SUM(P104+J104)</f>
        <v>0</v>
      </c>
      <c r="T104" s="7">
        <f>AVERAGE(R104/18)</f>
        <v>0</v>
      </c>
    </row>
    <row r="105" spans="2:20" s="6" customFormat="1" ht="3" customHeight="1" x14ac:dyDescent="0.25">
      <c r="B105" s="9"/>
      <c r="F105" s="2"/>
      <c r="G105" s="2"/>
      <c r="H105" s="2"/>
      <c r="I105" s="2"/>
      <c r="J105" s="8"/>
      <c r="K105" s="2"/>
      <c r="L105" s="2"/>
      <c r="M105" s="2"/>
      <c r="N105" s="2"/>
      <c r="O105" s="2"/>
      <c r="P105" s="8"/>
      <c r="Q105" s="4"/>
      <c r="R105" s="9"/>
      <c r="T105" s="7"/>
    </row>
    <row r="106" spans="2:20" s="6" customFormat="1" ht="24" customHeight="1" x14ac:dyDescent="0.25">
      <c r="B106" s="9"/>
      <c r="C106" s="20" t="s">
        <v>5</v>
      </c>
      <c r="D106" s="19" t="s">
        <v>6</v>
      </c>
      <c r="F106" s="10"/>
      <c r="G106" s="10"/>
      <c r="H106" s="10"/>
      <c r="I106" s="10"/>
      <c r="J106" s="2">
        <f>SUM(F106:H106)</f>
        <v>0</v>
      </c>
      <c r="K106" s="10"/>
      <c r="L106" s="10"/>
      <c r="M106" s="10"/>
      <c r="N106" s="10"/>
      <c r="O106" s="10"/>
      <c r="P106" s="2">
        <f>SUM(L106:N106)</f>
        <v>0</v>
      </c>
      <c r="Q106" s="4"/>
      <c r="R106" s="2">
        <f>SUM(P106+J106)</f>
        <v>0</v>
      </c>
      <c r="T106" s="11">
        <f>AVERAGE(R106/6)</f>
        <v>0</v>
      </c>
    </row>
    <row r="107" spans="2:20" s="6" customFormat="1" ht="24" customHeight="1" x14ac:dyDescent="0.25">
      <c r="B107" s="24"/>
      <c r="C107" s="20" t="s">
        <v>5</v>
      </c>
      <c r="D107" s="19" t="s">
        <v>6</v>
      </c>
      <c r="F107" s="10"/>
      <c r="G107" s="10"/>
      <c r="H107" s="10"/>
      <c r="I107" s="10"/>
      <c r="J107" s="2">
        <f>SUM(F107:H107)</f>
        <v>0</v>
      </c>
      <c r="K107" s="10"/>
      <c r="L107" s="10"/>
      <c r="M107" s="10"/>
      <c r="N107" s="10"/>
      <c r="O107" s="10"/>
      <c r="P107" s="2">
        <f>SUM(L107:N107)</f>
        <v>0</v>
      </c>
      <c r="Q107" s="4"/>
      <c r="R107" s="2">
        <f>SUM(P107+J107)</f>
        <v>0</v>
      </c>
      <c r="T107" s="11">
        <f>AVERAGE(R107/6)</f>
        <v>0</v>
      </c>
    </row>
    <row r="108" spans="2:20" s="6" customFormat="1" ht="24" customHeight="1" x14ac:dyDescent="0.25">
      <c r="C108" s="20" t="s">
        <v>5</v>
      </c>
      <c r="D108" s="19" t="s">
        <v>6</v>
      </c>
      <c r="F108" s="10"/>
      <c r="G108" s="10"/>
      <c r="H108" s="10"/>
      <c r="I108" s="10"/>
      <c r="J108" s="2">
        <f>SUM(F108:H108)</f>
        <v>0</v>
      </c>
      <c r="K108" s="10"/>
      <c r="L108" s="10"/>
      <c r="M108" s="10"/>
      <c r="N108" s="10"/>
      <c r="O108" s="10"/>
      <c r="P108" s="2">
        <f>SUM(L108:N108)</f>
        <v>0</v>
      </c>
      <c r="Q108" s="4"/>
      <c r="R108" s="2">
        <f>SUM(P108+J108)</f>
        <v>0</v>
      </c>
      <c r="T108" s="11">
        <f>AVERAGE(R108/6)</f>
        <v>0</v>
      </c>
    </row>
    <row r="109" spans="2:20" ht="12" customHeight="1" x14ac:dyDescent="0.25"/>
    <row r="110" spans="2:20" s="6" customFormat="1" ht="30" customHeight="1" x14ac:dyDescent="0.25">
      <c r="B110" s="9">
        <v>18</v>
      </c>
      <c r="C110" s="25" t="s">
        <v>4</v>
      </c>
      <c r="D110" s="25"/>
      <c r="F110" s="1">
        <f>SUM(F112:F114)</f>
        <v>0</v>
      </c>
      <c r="G110" s="1">
        <f>SUM(G112:G114)</f>
        <v>0</v>
      </c>
      <c r="H110" s="1">
        <f>SUM(H112:H114)</f>
        <v>0</v>
      </c>
      <c r="I110" s="2"/>
      <c r="J110" s="3">
        <f>SUM(F110:H110)</f>
        <v>0</v>
      </c>
      <c r="K110" s="2"/>
      <c r="L110" s="1">
        <f>SUM(L112:L114)</f>
        <v>0</v>
      </c>
      <c r="M110" s="1">
        <f>SUM(M112:M114)</f>
        <v>0</v>
      </c>
      <c r="N110" s="1">
        <f>SUM(N112:N114)</f>
        <v>0</v>
      </c>
      <c r="O110" s="2"/>
      <c r="P110" s="3">
        <f>SUM(L110:N110)</f>
        <v>0</v>
      </c>
      <c r="Q110" s="4"/>
      <c r="R110" s="5">
        <f>SUM(P110+J110)</f>
        <v>0</v>
      </c>
      <c r="T110" s="7">
        <f>AVERAGE(R110/18)</f>
        <v>0</v>
      </c>
    </row>
    <row r="111" spans="2:20" s="6" customFormat="1" ht="3" customHeight="1" x14ac:dyDescent="0.25">
      <c r="B111" s="9"/>
      <c r="F111" s="2"/>
      <c r="G111" s="2"/>
      <c r="H111" s="2"/>
      <c r="I111" s="2"/>
      <c r="J111" s="8"/>
      <c r="K111" s="2"/>
      <c r="L111" s="2"/>
      <c r="M111" s="2"/>
      <c r="N111" s="2"/>
      <c r="O111" s="2"/>
      <c r="P111" s="8"/>
      <c r="Q111" s="4"/>
      <c r="R111" s="9"/>
      <c r="T111" s="7"/>
    </row>
    <row r="112" spans="2:20" s="6" customFormat="1" ht="24" customHeight="1" x14ac:dyDescent="0.25">
      <c r="B112" s="9"/>
      <c r="C112" s="20" t="s">
        <v>5</v>
      </c>
      <c r="D112" s="19" t="s">
        <v>6</v>
      </c>
      <c r="F112" s="10"/>
      <c r="G112" s="10"/>
      <c r="H112" s="10"/>
      <c r="I112" s="10"/>
      <c r="J112" s="2">
        <f>SUM(F112:H112)</f>
        <v>0</v>
      </c>
      <c r="K112" s="10"/>
      <c r="L112" s="10"/>
      <c r="M112" s="10"/>
      <c r="N112" s="10"/>
      <c r="O112" s="10"/>
      <c r="P112" s="2">
        <f>SUM(L112:N112)</f>
        <v>0</v>
      </c>
      <c r="Q112" s="4"/>
      <c r="R112" s="2">
        <f>SUM(P112+J112)</f>
        <v>0</v>
      </c>
      <c r="T112" s="11">
        <f>AVERAGE(R112/6)</f>
        <v>0</v>
      </c>
    </row>
    <row r="113" spans="2:20" s="6" customFormat="1" ht="24" customHeight="1" x14ac:dyDescent="0.25">
      <c r="B113" s="24"/>
      <c r="C113" s="20" t="s">
        <v>5</v>
      </c>
      <c r="D113" s="19" t="s">
        <v>6</v>
      </c>
      <c r="F113" s="10"/>
      <c r="G113" s="10"/>
      <c r="H113" s="10"/>
      <c r="I113" s="10"/>
      <c r="J113" s="2">
        <f>SUM(F113:H113)</f>
        <v>0</v>
      </c>
      <c r="K113" s="10"/>
      <c r="L113" s="10"/>
      <c r="M113" s="10"/>
      <c r="N113" s="10"/>
      <c r="O113" s="10"/>
      <c r="P113" s="2">
        <f>SUM(L113:N113)</f>
        <v>0</v>
      </c>
      <c r="Q113" s="4"/>
      <c r="R113" s="2">
        <f>SUM(P113+J113)</f>
        <v>0</v>
      </c>
      <c r="T113" s="11">
        <f>AVERAGE(R113/6)</f>
        <v>0</v>
      </c>
    </row>
    <row r="114" spans="2:20" s="6" customFormat="1" ht="24" customHeight="1" x14ac:dyDescent="0.25">
      <c r="C114" s="20" t="s">
        <v>5</v>
      </c>
      <c r="D114" s="19" t="s">
        <v>6</v>
      </c>
      <c r="F114" s="10"/>
      <c r="G114" s="10"/>
      <c r="H114" s="10"/>
      <c r="I114" s="10"/>
      <c r="J114" s="2">
        <f>SUM(F114:H114)</f>
        <v>0</v>
      </c>
      <c r="K114" s="10"/>
      <c r="L114" s="10"/>
      <c r="M114" s="10"/>
      <c r="N114" s="10"/>
      <c r="O114" s="10"/>
      <c r="P114" s="2">
        <f>SUM(L114:N114)</f>
        <v>0</v>
      </c>
      <c r="Q114" s="4"/>
      <c r="R114" s="2">
        <f>SUM(P114+J114)</f>
        <v>0</v>
      </c>
      <c r="T114" s="11">
        <f>AVERAGE(R114/6)</f>
        <v>0</v>
      </c>
    </row>
    <row r="115" spans="2:20" ht="12" customHeight="1" x14ac:dyDescent="0.25"/>
    <row r="116" spans="2:20" s="6" customFormat="1" ht="30" customHeight="1" x14ac:dyDescent="0.25">
      <c r="B116" s="9">
        <v>19</v>
      </c>
      <c r="C116" s="25" t="s">
        <v>4</v>
      </c>
      <c r="D116" s="25"/>
      <c r="F116" s="1">
        <f>SUM(F118:F120)</f>
        <v>0</v>
      </c>
      <c r="G116" s="1">
        <f>SUM(G118:G120)</f>
        <v>0</v>
      </c>
      <c r="H116" s="1">
        <f>SUM(H118:H120)</f>
        <v>0</v>
      </c>
      <c r="I116" s="2"/>
      <c r="J116" s="3">
        <f>SUM(F116:H116)</f>
        <v>0</v>
      </c>
      <c r="K116" s="2"/>
      <c r="L116" s="1">
        <f>SUM(L118:L120)</f>
        <v>0</v>
      </c>
      <c r="M116" s="1">
        <f>SUM(M118:M120)</f>
        <v>0</v>
      </c>
      <c r="N116" s="1">
        <f>SUM(N118:N120)</f>
        <v>0</v>
      </c>
      <c r="O116" s="2"/>
      <c r="P116" s="3">
        <f>SUM(L116:N116)</f>
        <v>0</v>
      </c>
      <c r="Q116" s="4"/>
      <c r="R116" s="5">
        <f>SUM(P116+J116)</f>
        <v>0</v>
      </c>
      <c r="T116" s="7">
        <f>AVERAGE(R116/18)</f>
        <v>0</v>
      </c>
    </row>
    <row r="117" spans="2:20" s="6" customFormat="1" ht="3" customHeight="1" x14ac:dyDescent="0.25">
      <c r="B117" s="9"/>
      <c r="F117" s="2"/>
      <c r="G117" s="2"/>
      <c r="H117" s="2"/>
      <c r="I117" s="2"/>
      <c r="J117" s="8"/>
      <c r="K117" s="2"/>
      <c r="L117" s="2"/>
      <c r="M117" s="2"/>
      <c r="N117" s="2"/>
      <c r="O117" s="2"/>
      <c r="P117" s="8"/>
      <c r="Q117" s="4"/>
      <c r="R117" s="9"/>
      <c r="T117" s="7"/>
    </row>
    <row r="118" spans="2:20" s="6" customFormat="1" ht="24" customHeight="1" x14ac:dyDescent="0.25">
      <c r="B118" s="9"/>
      <c r="C118" s="20" t="s">
        <v>5</v>
      </c>
      <c r="D118" s="19" t="s">
        <v>6</v>
      </c>
      <c r="F118" s="10"/>
      <c r="G118" s="10"/>
      <c r="H118" s="10"/>
      <c r="I118" s="10"/>
      <c r="J118" s="2">
        <f>SUM(F118:H118)</f>
        <v>0</v>
      </c>
      <c r="K118" s="10"/>
      <c r="L118" s="10"/>
      <c r="M118" s="10"/>
      <c r="N118" s="10"/>
      <c r="O118" s="10"/>
      <c r="P118" s="2">
        <f>SUM(L118:N118)</f>
        <v>0</v>
      </c>
      <c r="Q118" s="4"/>
      <c r="R118" s="2">
        <f>SUM(P118+J118)</f>
        <v>0</v>
      </c>
      <c r="T118" s="11">
        <f>AVERAGE(R118/6)</f>
        <v>0</v>
      </c>
    </row>
    <row r="119" spans="2:20" s="6" customFormat="1" ht="24" customHeight="1" x14ac:dyDescent="0.25">
      <c r="B119" s="24"/>
      <c r="C119" s="20" t="s">
        <v>5</v>
      </c>
      <c r="D119" s="19" t="s">
        <v>6</v>
      </c>
      <c r="F119" s="10"/>
      <c r="G119" s="10"/>
      <c r="H119" s="10"/>
      <c r="I119" s="10"/>
      <c r="J119" s="2">
        <f>SUM(F119:H119)</f>
        <v>0</v>
      </c>
      <c r="K119" s="10"/>
      <c r="L119" s="10"/>
      <c r="M119" s="10"/>
      <c r="N119" s="10"/>
      <c r="O119" s="10"/>
      <c r="P119" s="2">
        <f>SUM(L119:N119)</f>
        <v>0</v>
      </c>
      <c r="Q119" s="4"/>
      <c r="R119" s="2">
        <f>SUM(P119+J119)</f>
        <v>0</v>
      </c>
      <c r="T119" s="11">
        <f>AVERAGE(R119/6)</f>
        <v>0</v>
      </c>
    </row>
    <row r="120" spans="2:20" s="6" customFormat="1" ht="24" customHeight="1" x14ac:dyDescent="0.25">
      <c r="C120" s="20" t="s">
        <v>5</v>
      </c>
      <c r="D120" s="19" t="s">
        <v>6</v>
      </c>
      <c r="F120" s="10"/>
      <c r="G120" s="10"/>
      <c r="H120" s="10"/>
      <c r="I120" s="10"/>
      <c r="J120" s="2">
        <f>SUM(F120:H120)</f>
        <v>0</v>
      </c>
      <c r="K120" s="10"/>
      <c r="L120" s="10"/>
      <c r="M120" s="10"/>
      <c r="N120" s="10"/>
      <c r="O120" s="10"/>
      <c r="P120" s="2">
        <f>SUM(L120:N120)</f>
        <v>0</v>
      </c>
      <c r="Q120" s="4"/>
      <c r="R120" s="2">
        <f>SUM(P120+J120)</f>
        <v>0</v>
      </c>
      <c r="T120" s="11">
        <f>AVERAGE(R120/6)</f>
        <v>0</v>
      </c>
    </row>
    <row r="121" spans="2:20" ht="12" customHeight="1" x14ac:dyDescent="0.25"/>
    <row r="122" spans="2:20" s="6" customFormat="1" ht="30" customHeight="1" x14ac:dyDescent="0.25">
      <c r="B122" s="9">
        <v>20</v>
      </c>
      <c r="C122" s="25" t="s">
        <v>4</v>
      </c>
      <c r="D122" s="25"/>
      <c r="F122" s="1">
        <f>SUM(F124:F126)</f>
        <v>0</v>
      </c>
      <c r="G122" s="1">
        <f>SUM(G124:G126)</f>
        <v>0</v>
      </c>
      <c r="H122" s="1">
        <f>SUM(H124:H126)</f>
        <v>0</v>
      </c>
      <c r="I122" s="2"/>
      <c r="J122" s="3">
        <f>SUM(F122:H122)</f>
        <v>0</v>
      </c>
      <c r="K122" s="2"/>
      <c r="L122" s="1">
        <f>SUM(L124:L126)</f>
        <v>0</v>
      </c>
      <c r="M122" s="1">
        <f>SUM(M124:M126)</f>
        <v>0</v>
      </c>
      <c r="N122" s="1">
        <f>SUM(N124:N126)</f>
        <v>0</v>
      </c>
      <c r="O122" s="2"/>
      <c r="P122" s="3">
        <f>SUM(L122:N122)</f>
        <v>0</v>
      </c>
      <c r="Q122" s="4"/>
      <c r="R122" s="5">
        <f>SUM(P122+J122)</f>
        <v>0</v>
      </c>
      <c r="T122" s="7">
        <f>AVERAGE(R122/18)</f>
        <v>0</v>
      </c>
    </row>
    <row r="123" spans="2:20" s="6" customFormat="1" ht="3" customHeight="1" x14ac:dyDescent="0.25">
      <c r="B123" s="9"/>
      <c r="F123" s="2"/>
      <c r="G123" s="2"/>
      <c r="H123" s="2"/>
      <c r="I123" s="2"/>
      <c r="J123" s="8"/>
      <c r="K123" s="2"/>
      <c r="L123" s="2"/>
      <c r="M123" s="2"/>
      <c r="N123" s="2"/>
      <c r="O123" s="2"/>
      <c r="P123" s="8"/>
      <c r="Q123" s="4"/>
      <c r="R123" s="9"/>
      <c r="T123" s="7"/>
    </row>
    <row r="124" spans="2:20" s="6" customFormat="1" ht="24" customHeight="1" x14ac:dyDescent="0.25">
      <c r="B124" s="9"/>
      <c r="C124" s="20" t="s">
        <v>5</v>
      </c>
      <c r="D124" s="19" t="s">
        <v>6</v>
      </c>
      <c r="F124" s="10"/>
      <c r="G124" s="10"/>
      <c r="H124" s="10"/>
      <c r="I124" s="10"/>
      <c r="J124" s="2">
        <f>SUM(F124:H124)</f>
        <v>0</v>
      </c>
      <c r="K124" s="10"/>
      <c r="L124" s="10"/>
      <c r="M124" s="10"/>
      <c r="N124" s="10"/>
      <c r="O124" s="10"/>
      <c r="P124" s="2">
        <f>SUM(L124:N124)</f>
        <v>0</v>
      </c>
      <c r="Q124" s="4"/>
      <c r="R124" s="2">
        <f>SUM(P124+J124)</f>
        <v>0</v>
      </c>
      <c r="T124" s="11">
        <f>AVERAGE(R124/6)</f>
        <v>0</v>
      </c>
    </row>
    <row r="125" spans="2:20" s="6" customFormat="1" ht="24" customHeight="1" x14ac:dyDescent="0.25">
      <c r="B125" s="24"/>
      <c r="C125" s="20" t="s">
        <v>5</v>
      </c>
      <c r="D125" s="19" t="s">
        <v>6</v>
      </c>
      <c r="F125" s="10"/>
      <c r="G125" s="10"/>
      <c r="H125" s="10"/>
      <c r="I125" s="10"/>
      <c r="J125" s="2">
        <f>SUM(F125:H125)</f>
        <v>0</v>
      </c>
      <c r="K125" s="10"/>
      <c r="L125" s="10"/>
      <c r="M125" s="10"/>
      <c r="N125" s="10"/>
      <c r="O125" s="10"/>
      <c r="P125" s="2">
        <f>SUM(L125:N125)</f>
        <v>0</v>
      </c>
      <c r="Q125" s="4"/>
      <c r="R125" s="2">
        <f>SUM(P125+J125)</f>
        <v>0</v>
      </c>
      <c r="T125" s="11">
        <f>AVERAGE(R125/6)</f>
        <v>0</v>
      </c>
    </row>
    <row r="126" spans="2:20" s="6" customFormat="1" ht="24" customHeight="1" x14ac:dyDescent="0.25">
      <c r="C126" s="20" t="s">
        <v>5</v>
      </c>
      <c r="D126" s="19" t="s">
        <v>6</v>
      </c>
      <c r="F126" s="10"/>
      <c r="G126" s="10"/>
      <c r="H126" s="10"/>
      <c r="I126" s="10"/>
      <c r="J126" s="2">
        <f>SUM(F126:H126)</f>
        <v>0</v>
      </c>
      <c r="K126" s="10"/>
      <c r="L126" s="10"/>
      <c r="M126" s="10"/>
      <c r="N126" s="10"/>
      <c r="O126" s="10"/>
      <c r="P126" s="2">
        <f>SUM(L126:N126)</f>
        <v>0</v>
      </c>
      <c r="Q126" s="4"/>
      <c r="R126" s="2">
        <f>SUM(P126+J126)</f>
        <v>0</v>
      </c>
      <c r="T126" s="11">
        <f>AVERAGE(R126/6)</f>
        <v>0</v>
      </c>
    </row>
    <row r="127" spans="2:20" ht="12" customHeight="1" x14ac:dyDescent="0.25"/>
    <row r="128" spans="2:20" s="6" customFormat="1" ht="30" customHeight="1" x14ac:dyDescent="0.25">
      <c r="B128" s="9">
        <v>21</v>
      </c>
      <c r="C128" s="25" t="s">
        <v>4</v>
      </c>
      <c r="D128" s="25"/>
      <c r="F128" s="1">
        <f>SUM(F130:F132)</f>
        <v>0</v>
      </c>
      <c r="G128" s="1">
        <f>SUM(G130:G132)</f>
        <v>0</v>
      </c>
      <c r="H128" s="1">
        <f>SUM(H130:H132)</f>
        <v>0</v>
      </c>
      <c r="I128" s="2"/>
      <c r="J128" s="3">
        <f>SUM(F128:H128)</f>
        <v>0</v>
      </c>
      <c r="K128" s="2"/>
      <c r="L128" s="1">
        <f>SUM(L130:L132)</f>
        <v>0</v>
      </c>
      <c r="M128" s="1">
        <f>SUM(M130:M132)</f>
        <v>0</v>
      </c>
      <c r="N128" s="1">
        <f>SUM(N130:N132)</f>
        <v>0</v>
      </c>
      <c r="O128" s="2"/>
      <c r="P128" s="3">
        <f>SUM(L128:N128)</f>
        <v>0</v>
      </c>
      <c r="Q128" s="4"/>
      <c r="R128" s="5">
        <f>SUM(P128+J128)</f>
        <v>0</v>
      </c>
      <c r="T128" s="7">
        <f>AVERAGE(R128/18)</f>
        <v>0</v>
      </c>
    </row>
    <row r="129" spans="2:20" s="6" customFormat="1" ht="3" customHeight="1" x14ac:dyDescent="0.25">
      <c r="B129" s="9"/>
      <c r="F129" s="2"/>
      <c r="G129" s="2"/>
      <c r="H129" s="2"/>
      <c r="I129" s="2"/>
      <c r="J129" s="8"/>
      <c r="K129" s="2"/>
      <c r="L129" s="2"/>
      <c r="M129" s="2"/>
      <c r="N129" s="2"/>
      <c r="O129" s="2"/>
      <c r="P129" s="8"/>
      <c r="Q129" s="4"/>
      <c r="R129" s="9"/>
      <c r="T129" s="7"/>
    </row>
    <row r="130" spans="2:20" s="6" customFormat="1" ht="24" customHeight="1" x14ac:dyDescent="0.25">
      <c r="B130" s="9"/>
      <c r="C130" s="20" t="s">
        <v>5</v>
      </c>
      <c r="D130" s="19" t="s">
        <v>6</v>
      </c>
      <c r="F130" s="10"/>
      <c r="G130" s="10"/>
      <c r="H130" s="10"/>
      <c r="I130" s="10"/>
      <c r="J130" s="2">
        <f>SUM(F130:H130)</f>
        <v>0</v>
      </c>
      <c r="K130" s="10"/>
      <c r="L130" s="10"/>
      <c r="M130" s="10"/>
      <c r="N130" s="10"/>
      <c r="O130" s="10"/>
      <c r="P130" s="2">
        <f>SUM(L130:N130)</f>
        <v>0</v>
      </c>
      <c r="Q130" s="4"/>
      <c r="R130" s="2">
        <f>SUM(P130+J130)</f>
        <v>0</v>
      </c>
      <c r="T130" s="11">
        <f>AVERAGE(R130/6)</f>
        <v>0</v>
      </c>
    </row>
    <row r="131" spans="2:20" s="6" customFormat="1" ht="24" customHeight="1" x14ac:dyDescent="0.25">
      <c r="B131" s="24"/>
      <c r="C131" s="20" t="s">
        <v>5</v>
      </c>
      <c r="D131" s="19" t="s">
        <v>6</v>
      </c>
      <c r="F131" s="10"/>
      <c r="G131" s="10"/>
      <c r="H131" s="10"/>
      <c r="I131" s="10"/>
      <c r="J131" s="2">
        <f>SUM(F131:H131)</f>
        <v>0</v>
      </c>
      <c r="K131" s="10"/>
      <c r="L131" s="10"/>
      <c r="M131" s="10"/>
      <c r="N131" s="10"/>
      <c r="O131" s="10"/>
      <c r="P131" s="2">
        <f>SUM(L131:N131)</f>
        <v>0</v>
      </c>
      <c r="Q131" s="4"/>
      <c r="R131" s="2">
        <f>SUM(P131+J131)</f>
        <v>0</v>
      </c>
      <c r="T131" s="11">
        <f>AVERAGE(R131/6)</f>
        <v>0</v>
      </c>
    </row>
    <row r="132" spans="2:20" s="6" customFormat="1" ht="24" customHeight="1" x14ac:dyDescent="0.25">
      <c r="C132" s="20" t="s">
        <v>5</v>
      </c>
      <c r="D132" s="19" t="s">
        <v>6</v>
      </c>
      <c r="F132" s="10"/>
      <c r="G132" s="10"/>
      <c r="H132" s="10"/>
      <c r="I132" s="10"/>
      <c r="J132" s="2">
        <f>SUM(F132:H132)</f>
        <v>0</v>
      </c>
      <c r="K132" s="10"/>
      <c r="L132" s="10"/>
      <c r="M132" s="10"/>
      <c r="N132" s="10"/>
      <c r="O132" s="10"/>
      <c r="P132" s="2">
        <f>SUM(L132:N132)</f>
        <v>0</v>
      </c>
      <c r="Q132" s="4"/>
      <c r="R132" s="2">
        <f>SUM(P132+J132)</f>
        <v>0</v>
      </c>
      <c r="T132" s="11">
        <f>AVERAGE(R132/6)</f>
        <v>0</v>
      </c>
    </row>
    <row r="133" spans="2:20" ht="12" customHeight="1" x14ac:dyDescent="0.25"/>
    <row r="134" spans="2:20" s="6" customFormat="1" ht="30" customHeight="1" x14ac:dyDescent="0.25">
      <c r="B134" s="9">
        <v>22</v>
      </c>
      <c r="C134" s="25" t="s">
        <v>4</v>
      </c>
      <c r="D134" s="25"/>
      <c r="F134" s="1">
        <f>SUM(F136:F138)</f>
        <v>0</v>
      </c>
      <c r="G134" s="1">
        <f>SUM(G136:G138)</f>
        <v>0</v>
      </c>
      <c r="H134" s="1">
        <f>SUM(H136:H138)</f>
        <v>0</v>
      </c>
      <c r="I134" s="2"/>
      <c r="J134" s="3">
        <f>SUM(F134:H134)</f>
        <v>0</v>
      </c>
      <c r="K134" s="2"/>
      <c r="L134" s="1">
        <f>SUM(L136:L138)</f>
        <v>0</v>
      </c>
      <c r="M134" s="1">
        <f>SUM(M136:M138)</f>
        <v>0</v>
      </c>
      <c r="N134" s="1">
        <f>SUM(N136:N138)</f>
        <v>0</v>
      </c>
      <c r="O134" s="2"/>
      <c r="P134" s="3">
        <f>SUM(L134:N134)</f>
        <v>0</v>
      </c>
      <c r="Q134" s="4"/>
      <c r="R134" s="5">
        <f>SUM(P134+J134)</f>
        <v>0</v>
      </c>
      <c r="T134" s="7">
        <f>AVERAGE(R134/18)</f>
        <v>0</v>
      </c>
    </row>
    <row r="135" spans="2:20" s="6" customFormat="1" ht="3" customHeight="1" x14ac:dyDescent="0.25">
      <c r="B135" s="9"/>
      <c r="F135" s="2"/>
      <c r="G135" s="2"/>
      <c r="H135" s="2"/>
      <c r="I135" s="2"/>
      <c r="J135" s="8"/>
      <c r="K135" s="2"/>
      <c r="L135" s="2"/>
      <c r="M135" s="2"/>
      <c r="N135" s="2"/>
      <c r="O135" s="2"/>
      <c r="P135" s="8"/>
      <c r="Q135" s="4"/>
      <c r="R135" s="9"/>
      <c r="T135" s="7"/>
    </row>
    <row r="136" spans="2:20" s="6" customFormat="1" ht="24" customHeight="1" x14ac:dyDescent="0.25">
      <c r="B136" s="9"/>
      <c r="C136" s="20" t="s">
        <v>5</v>
      </c>
      <c r="D136" s="19" t="s">
        <v>6</v>
      </c>
      <c r="F136" s="10"/>
      <c r="G136" s="10"/>
      <c r="H136" s="10"/>
      <c r="I136" s="10"/>
      <c r="J136" s="2">
        <f>SUM(F136:H136)</f>
        <v>0</v>
      </c>
      <c r="K136" s="10"/>
      <c r="L136" s="10"/>
      <c r="M136" s="10"/>
      <c r="N136" s="10"/>
      <c r="O136" s="10"/>
      <c r="P136" s="2">
        <f>SUM(L136:N136)</f>
        <v>0</v>
      </c>
      <c r="Q136" s="4"/>
      <c r="R136" s="2">
        <f>SUM(P136+J136)</f>
        <v>0</v>
      </c>
      <c r="T136" s="11">
        <f>AVERAGE(R136/6)</f>
        <v>0</v>
      </c>
    </row>
    <row r="137" spans="2:20" s="6" customFormat="1" ht="24" customHeight="1" x14ac:dyDescent="0.25">
      <c r="B137" s="24"/>
      <c r="C137" s="20" t="s">
        <v>5</v>
      </c>
      <c r="D137" s="19" t="s">
        <v>6</v>
      </c>
      <c r="F137" s="10"/>
      <c r="G137" s="10"/>
      <c r="H137" s="10"/>
      <c r="I137" s="10"/>
      <c r="J137" s="2">
        <f>SUM(F137:H137)</f>
        <v>0</v>
      </c>
      <c r="K137" s="10"/>
      <c r="L137" s="10"/>
      <c r="M137" s="10"/>
      <c r="N137" s="10"/>
      <c r="O137" s="10"/>
      <c r="P137" s="2">
        <f>SUM(L137:N137)</f>
        <v>0</v>
      </c>
      <c r="Q137" s="4"/>
      <c r="R137" s="2">
        <f>SUM(P137+J137)</f>
        <v>0</v>
      </c>
      <c r="T137" s="11">
        <f>AVERAGE(R137/6)</f>
        <v>0</v>
      </c>
    </row>
    <row r="138" spans="2:20" s="6" customFormat="1" ht="24" customHeight="1" x14ac:dyDescent="0.25">
      <c r="C138" s="20" t="s">
        <v>5</v>
      </c>
      <c r="D138" s="19" t="s">
        <v>6</v>
      </c>
      <c r="F138" s="10"/>
      <c r="G138" s="10"/>
      <c r="H138" s="10"/>
      <c r="I138" s="10"/>
      <c r="J138" s="2">
        <f>SUM(F138:H138)</f>
        <v>0</v>
      </c>
      <c r="K138" s="10"/>
      <c r="L138" s="10"/>
      <c r="M138" s="10"/>
      <c r="N138" s="10"/>
      <c r="O138" s="10"/>
      <c r="P138" s="2">
        <f>SUM(L138:N138)</f>
        <v>0</v>
      </c>
      <c r="Q138" s="4"/>
      <c r="R138" s="2">
        <f>SUM(P138+J138)</f>
        <v>0</v>
      </c>
      <c r="T138" s="11">
        <f>AVERAGE(R138/6)</f>
        <v>0</v>
      </c>
    </row>
    <row r="139" spans="2:20" ht="12" customHeight="1" x14ac:dyDescent="0.25"/>
    <row r="140" spans="2:20" s="6" customFormat="1" ht="30" customHeight="1" x14ac:dyDescent="0.25">
      <c r="B140" s="9">
        <v>23</v>
      </c>
      <c r="C140" s="25" t="s">
        <v>4</v>
      </c>
      <c r="D140" s="25"/>
      <c r="F140" s="1">
        <f>SUM(F142:F144)</f>
        <v>0</v>
      </c>
      <c r="G140" s="1">
        <f>SUM(G142:G144)</f>
        <v>0</v>
      </c>
      <c r="H140" s="1">
        <f>SUM(H142:H144)</f>
        <v>0</v>
      </c>
      <c r="I140" s="2"/>
      <c r="J140" s="3">
        <f>SUM(F140:H140)</f>
        <v>0</v>
      </c>
      <c r="K140" s="2"/>
      <c r="L140" s="1">
        <f>SUM(L142:L144)</f>
        <v>0</v>
      </c>
      <c r="M140" s="1">
        <f>SUM(M142:M144)</f>
        <v>0</v>
      </c>
      <c r="N140" s="1">
        <f>SUM(N142:N144)</f>
        <v>0</v>
      </c>
      <c r="O140" s="2"/>
      <c r="P140" s="3">
        <f>SUM(L140:N140)</f>
        <v>0</v>
      </c>
      <c r="Q140" s="4"/>
      <c r="R140" s="5">
        <f>SUM(P140+J140)</f>
        <v>0</v>
      </c>
      <c r="T140" s="7">
        <f>AVERAGE(R140/18)</f>
        <v>0</v>
      </c>
    </row>
    <row r="141" spans="2:20" s="6" customFormat="1" ht="3" customHeight="1" x14ac:dyDescent="0.25">
      <c r="B141" s="9"/>
      <c r="F141" s="2"/>
      <c r="G141" s="2"/>
      <c r="H141" s="2"/>
      <c r="I141" s="2"/>
      <c r="J141" s="8"/>
      <c r="K141" s="2"/>
      <c r="L141" s="2"/>
      <c r="M141" s="2"/>
      <c r="N141" s="2"/>
      <c r="O141" s="2"/>
      <c r="P141" s="8"/>
      <c r="Q141" s="4"/>
      <c r="R141" s="9"/>
      <c r="T141" s="7"/>
    </row>
    <row r="142" spans="2:20" s="6" customFormat="1" ht="24" customHeight="1" x14ac:dyDescent="0.25">
      <c r="B142" s="9"/>
      <c r="C142" s="20" t="s">
        <v>5</v>
      </c>
      <c r="D142" s="19" t="s">
        <v>6</v>
      </c>
      <c r="F142" s="10"/>
      <c r="G142" s="10"/>
      <c r="H142" s="10"/>
      <c r="I142" s="10"/>
      <c r="J142" s="2">
        <f>SUM(F142:H142)</f>
        <v>0</v>
      </c>
      <c r="K142" s="10"/>
      <c r="L142" s="10"/>
      <c r="M142" s="10"/>
      <c r="N142" s="10"/>
      <c r="O142" s="10"/>
      <c r="P142" s="2">
        <f>SUM(L142:N142)</f>
        <v>0</v>
      </c>
      <c r="Q142" s="4"/>
      <c r="R142" s="2">
        <f>SUM(P142+J142)</f>
        <v>0</v>
      </c>
      <c r="T142" s="11">
        <f>AVERAGE(R142/6)</f>
        <v>0</v>
      </c>
    </row>
    <row r="143" spans="2:20" s="6" customFormat="1" ht="24" customHeight="1" x14ac:dyDescent="0.25">
      <c r="B143" s="24"/>
      <c r="C143" s="20" t="s">
        <v>5</v>
      </c>
      <c r="D143" s="19" t="s">
        <v>6</v>
      </c>
      <c r="F143" s="10"/>
      <c r="G143" s="10"/>
      <c r="H143" s="10"/>
      <c r="I143" s="10"/>
      <c r="J143" s="2">
        <f>SUM(F143:H143)</f>
        <v>0</v>
      </c>
      <c r="K143" s="10"/>
      <c r="L143" s="10"/>
      <c r="M143" s="10"/>
      <c r="N143" s="10"/>
      <c r="O143" s="10"/>
      <c r="P143" s="2">
        <f>SUM(L143:N143)</f>
        <v>0</v>
      </c>
      <c r="Q143" s="4"/>
      <c r="R143" s="2">
        <f>SUM(P143+J143)</f>
        <v>0</v>
      </c>
      <c r="T143" s="11">
        <f>AVERAGE(R143/6)</f>
        <v>0</v>
      </c>
    </row>
    <row r="144" spans="2:20" s="6" customFormat="1" ht="24" customHeight="1" x14ac:dyDescent="0.25">
      <c r="C144" s="20" t="s">
        <v>5</v>
      </c>
      <c r="D144" s="19" t="s">
        <v>6</v>
      </c>
      <c r="F144" s="10"/>
      <c r="G144" s="10"/>
      <c r="H144" s="10"/>
      <c r="I144" s="10"/>
      <c r="J144" s="2">
        <f>SUM(F144:H144)</f>
        <v>0</v>
      </c>
      <c r="K144" s="10"/>
      <c r="L144" s="10"/>
      <c r="M144" s="10"/>
      <c r="N144" s="10"/>
      <c r="O144" s="10"/>
      <c r="P144" s="2">
        <f>SUM(L144:N144)</f>
        <v>0</v>
      </c>
      <c r="Q144" s="4"/>
      <c r="R144" s="2">
        <f>SUM(P144+J144)</f>
        <v>0</v>
      </c>
      <c r="T144" s="11">
        <f>AVERAGE(R144/6)</f>
        <v>0</v>
      </c>
    </row>
    <row r="145" spans="2:20" ht="12" customHeight="1" x14ac:dyDescent="0.25"/>
    <row r="146" spans="2:20" s="6" customFormat="1" ht="30" customHeight="1" x14ac:dyDescent="0.25">
      <c r="B146" s="9">
        <v>24</v>
      </c>
      <c r="C146" s="25" t="s">
        <v>4</v>
      </c>
      <c r="D146" s="25"/>
      <c r="F146" s="1">
        <f>SUM(F148:F150)</f>
        <v>0</v>
      </c>
      <c r="G146" s="1">
        <f>SUM(G148:G150)</f>
        <v>0</v>
      </c>
      <c r="H146" s="1">
        <f>SUM(H148:H150)</f>
        <v>0</v>
      </c>
      <c r="I146" s="2"/>
      <c r="J146" s="3">
        <f>SUM(F146:H146)</f>
        <v>0</v>
      </c>
      <c r="K146" s="2"/>
      <c r="L146" s="1">
        <f>SUM(L148:L150)</f>
        <v>0</v>
      </c>
      <c r="M146" s="1">
        <f>SUM(M148:M150)</f>
        <v>0</v>
      </c>
      <c r="N146" s="1">
        <f>SUM(N148:N150)</f>
        <v>0</v>
      </c>
      <c r="O146" s="2"/>
      <c r="P146" s="3">
        <f>SUM(L146:N146)</f>
        <v>0</v>
      </c>
      <c r="Q146" s="4"/>
      <c r="R146" s="5">
        <f>SUM(P146+J146)</f>
        <v>0</v>
      </c>
      <c r="T146" s="7">
        <f>AVERAGE(R146/18)</f>
        <v>0</v>
      </c>
    </row>
    <row r="147" spans="2:20" s="6" customFormat="1" ht="3" customHeight="1" x14ac:dyDescent="0.25">
      <c r="B147" s="9"/>
      <c r="F147" s="2"/>
      <c r="G147" s="2"/>
      <c r="H147" s="2"/>
      <c r="I147" s="2"/>
      <c r="J147" s="8"/>
      <c r="K147" s="2"/>
      <c r="L147" s="2"/>
      <c r="M147" s="2"/>
      <c r="N147" s="2"/>
      <c r="O147" s="2"/>
      <c r="P147" s="8"/>
      <c r="Q147" s="4"/>
      <c r="R147" s="9"/>
      <c r="T147" s="7"/>
    </row>
    <row r="148" spans="2:20" s="6" customFormat="1" ht="24" customHeight="1" x14ac:dyDescent="0.25">
      <c r="B148" s="9"/>
      <c r="C148" s="20" t="s">
        <v>5</v>
      </c>
      <c r="D148" s="19" t="s">
        <v>6</v>
      </c>
      <c r="F148" s="10"/>
      <c r="G148" s="10"/>
      <c r="H148" s="10"/>
      <c r="I148" s="10"/>
      <c r="J148" s="2">
        <f>SUM(F148:H148)</f>
        <v>0</v>
      </c>
      <c r="K148" s="10"/>
      <c r="L148" s="10"/>
      <c r="M148" s="10"/>
      <c r="N148" s="10"/>
      <c r="O148" s="10"/>
      <c r="P148" s="2">
        <f>SUM(L148:N148)</f>
        <v>0</v>
      </c>
      <c r="Q148" s="4"/>
      <c r="R148" s="2">
        <f>SUM(P148+J148)</f>
        <v>0</v>
      </c>
      <c r="T148" s="11">
        <f>AVERAGE(R148/6)</f>
        <v>0</v>
      </c>
    </row>
    <row r="149" spans="2:20" s="6" customFormat="1" ht="24" customHeight="1" x14ac:dyDescent="0.25">
      <c r="B149" s="24"/>
      <c r="C149" s="20" t="s">
        <v>5</v>
      </c>
      <c r="D149" s="19" t="s">
        <v>6</v>
      </c>
      <c r="F149" s="10"/>
      <c r="G149" s="10"/>
      <c r="H149" s="10"/>
      <c r="I149" s="10"/>
      <c r="J149" s="2">
        <f>SUM(F149:H149)</f>
        <v>0</v>
      </c>
      <c r="K149" s="10"/>
      <c r="L149" s="10"/>
      <c r="M149" s="10"/>
      <c r="N149" s="10"/>
      <c r="O149" s="10"/>
      <c r="P149" s="2">
        <f>SUM(L149:N149)</f>
        <v>0</v>
      </c>
      <c r="Q149" s="4"/>
      <c r="R149" s="2">
        <f>SUM(P149+J149)</f>
        <v>0</v>
      </c>
      <c r="T149" s="11">
        <f>AVERAGE(R149/6)</f>
        <v>0</v>
      </c>
    </row>
    <row r="150" spans="2:20" s="6" customFormat="1" ht="24" customHeight="1" x14ac:dyDescent="0.25">
      <c r="C150" s="20" t="s">
        <v>5</v>
      </c>
      <c r="D150" s="19" t="s">
        <v>6</v>
      </c>
      <c r="F150" s="10"/>
      <c r="G150" s="10"/>
      <c r="H150" s="10"/>
      <c r="I150" s="10"/>
      <c r="J150" s="2">
        <f>SUM(F150:H150)</f>
        <v>0</v>
      </c>
      <c r="K150" s="10"/>
      <c r="L150" s="10"/>
      <c r="M150" s="10"/>
      <c r="N150" s="10"/>
      <c r="O150" s="10"/>
      <c r="P150" s="2">
        <f>SUM(L150:N150)</f>
        <v>0</v>
      </c>
      <c r="Q150" s="4"/>
      <c r="R150" s="2">
        <f>SUM(P150+J150)</f>
        <v>0</v>
      </c>
      <c r="T150" s="11">
        <f>AVERAGE(R150/6)</f>
        <v>0</v>
      </c>
    </row>
    <row r="151" spans="2:20" ht="12" customHeight="1" x14ac:dyDescent="0.25"/>
    <row r="152" spans="2:20" s="6" customFormat="1" ht="30" customHeight="1" x14ac:dyDescent="0.25">
      <c r="B152" s="9">
        <v>25</v>
      </c>
      <c r="C152" s="25" t="s">
        <v>4</v>
      </c>
      <c r="D152" s="25"/>
      <c r="F152" s="1">
        <f>SUM(F154:F156)</f>
        <v>0</v>
      </c>
      <c r="G152" s="1">
        <f>SUM(G154:G156)</f>
        <v>0</v>
      </c>
      <c r="H152" s="1">
        <f>SUM(H154:H156)</f>
        <v>0</v>
      </c>
      <c r="I152" s="2"/>
      <c r="J152" s="3">
        <f>SUM(F152:H152)</f>
        <v>0</v>
      </c>
      <c r="K152" s="2"/>
      <c r="L152" s="1">
        <f>SUM(L154:L156)</f>
        <v>0</v>
      </c>
      <c r="M152" s="1">
        <f>SUM(M154:M156)</f>
        <v>0</v>
      </c>
      <c r="N152" s="1">
        <f>SUM(N154:N156)</f>
        <v>0</v>
      </c>
      <c r="O152" s="2"/>
      <c r="P152" s="3">
        <f>SUM(L152:N152)</f>
        <v>0</v>
      </c>
      <c r="Q152" s="4"/>
      <c r="R152" s="5">
        <f>SUM(P152+J152)</f>
        <v>0</v>
      </c>
      <c r="T152" s="7">
        <f>AVERAGE(R152/18)</f>
        <v>0</v>
      </c>
    </row>
    <row r="153" spans="2:20" s="6" customFormat="1" ht="3" customHeight="1" x14ac:dyDescent="0.25">
      <c r="B153" s="9"/>
      <c r="F153" s="2"/>
      <c r="G153" s="2"/>
      <c r="H153" s="2"/>
      <c r="I153" s="2"/>
      <c r="J153" s="8"/>
      <c r="K153" s="2"/>
      <c r="L153" s="2"/>
      <c r="M153" s="2"/>
      <c r="N153" s="2"/>
      <c r="O153" s="2"/>
      <c r="P153" s="8"/>
      <c r="Q153" s="4"/>
      <c r="R153" s="9"/>
      <c r="T153" s="7"/>
    </row>
    <row r="154" spans="2:20" s="6" customFormat="1" ht="24" customHeight="1" x14ac:dyDescent="0.25">
      <c r="B154" s="9"/>
      <c r="C154" s="20" t="s">
        <v>5</v>
      </c>
      <c r="D154" s="19" t="s">
        <v>6</v>
      </c>
      <c r="F154" s="10"/>
      <c r="G154" s="10"/>
      <c r="H154" s="10"/>
      <c r="I154" s="10"/>
      <c r="J154" s="2">
        <f>SUM(F154:H154)</f>
        <v>0</v>
      </c>
      <c r="K154" s="10"/>
      <c r="L154" s="10"/>
      <c r="M154" s="10"/>
      <c r="N154" s="10"/>
      <c r="O154" s="10"/>
      <c r="P154" s="2">
        <f>SUM(L154:N154)</f>
        <v>0</v>
      </c>
      <c r="Q154" s="4"/>
      <c r="R154" s="2">
        <f>SUM(P154+J154)</f>
        <v>0</v>
      </c>
      <c r="T154" s="11">
        <f>AVERAGE(R154/6)</f>
        <v>0</v>
      </c>
    </row>
    <row r="155" spans="2:20" s="6" customFormat="1" ht="24" customHeight="1" x14ac:dyDescent="0.25">
      <c r="B155" s="24"/>
      <c r="C155" s="20" t="s">
        <v>5</v>
      </c>
      <c r="D155" s="19" t="s">
        <v>6</v>
      </c>
      <c r="F155" s="10"/>
      <c r="G155" s="10"/>
      <c r="H155" s="10"/>
      <c r="I155" s="10"/>
      <c r="J155" s="2">
        <f>SUM(F155:H155)</f>
        <v>0</v>
      </c>
      <c r="K155" s="10"/>
      <c r="L155" s="10"/>
      <c r="M155" s="10"/>
      <c r="N155" s="10"/>
      <c r="O155" s="10"/>
      <c r="P155" s="2">
        <f>SUM(L155:N155)</f>
        <v>0</v>
      </c>
      <c r="Q155" s="4"/>
      <c r="R155" s="2">
        <f>SUM(P155+J155)</f>
        <v>0</v>
      </c>
      <c r="T155" s="11">
        <f>AVERAGE(R155/6)</f>
        <v>0</v>
      </c>
    </row>
    <row r="156" spans="2:20" s="6" customFormat="1" ht="24" customHeight="1" x14ac:dyDescent="0.25">
      <c r="C156" s="20" t="s">
        <v>5</v>
      </c>
      <c r="D156" s="19" t="s">
        <v>6</v>
      </c>
      <c r="F156" s="10"/>
      <c r="G156" s="10"/>
      <c r="H156" s="10"/>
      <c r="I156" s="10"/>
      <c r="J156" s="2">
        <f>SUM(F156:H156)</f>
        <v>0</v>
      </c>
      <c r="K156" s="10"/>
      <c r="L156" s="10"/>
      <c r="M156" s="10"/>
      <c r="N156" s="10"/>
      <c r="O156" s="10"/>
      <c r="P156" s="2">
        <f>SUM(L156:N156)</f>
        <v>0</v>
      </c>
      <c r="Q156" s="4"/>
      <c r="R156" s="2">
        <f>SUM(P156+J156)</f>
        <v>0</v>
      </c>
      <c r="T156" s="11">
        <f>AVERAGE(R156/6)</f>
        <v>0</v>
      </c>
    </row>
    <row r="157" spans="2:20" ht="12" customHeight="1" x14ac:dyDescent="0.25"/>
    <row r="158" spans="2:20" s="6" customFormat="1" ht="30" customHeight="1" x14ac:dyDescent="0.25">
      <c r="B158" s="9">
        <v>26</v>
      </c>
      <c r="C158" s="25" t="s">
        <v>4</v>
      </c>
      <c r="D158" s="25"/>
      <c r="F158" s="1">
        <f>SUM(F160:F162)</f>
        <v>0</v>
      </c>
      <c r="G158" s="1">
        <f>SUM(G160:G162)</f>
        <v>0</v>
      </c>
      <c r="H158" s="1">
        <f>SUM(H160:H162)</f>
        <v>0</v>
      </c>
      <c r="I158" s="2"/>
      <c r="J158" s="3">
        <f>SUM(F158:H158)</f>
        <v>0</v>
      </c>
      <c r="K158" s="2"/>
      <c r="L158" s="1">
        <f>SUM(L160:L162)</f>
        <v>0</v>
      </c>
      <c r="M158" s="1">
        <f>SUM(M160:M162)</f>
        <v>0</v>
      </c>
      <c r="N158" s="1">
        <f>SUM(N160:N162)</f>
        <v>0</v>
      </c>
      <c r="O158" s="2"/>
      <c r="P158" s="3">
        <f>SUM(L158:N158)</f>
        <v>0</v>
      </c>
      <c r="Q158" s="4"/>
      <c r="R158" s="5">
        <f>SUM(P158+J158)</f>
        <v>0</v>
      </c>
      <c r="T158" s="7">
        <f>AVERAGE(R158/18)</f>
        <v>0</v>
      </c>
    </row>
    <row r="159" spans="2:20" s="6" customFormat="1" ht="3" customHeight="1" x14ac:dyDescent="0.25">
      <c r="B159" s="9"/>
      <c r="F159" s="2"/>
      <c r="G159" s="2"/>
      <c r="H159" s="2"/>
      <c r="I159" s="2"/>
      <c r="J159" s="8"/>
      <c r="K159" s="2"/>
      <c r="L159" s="2"/>
      <c r="M159" s="2"/>
      <c r="N159" s="2"/>
      <c r="O159" s="2"/>
      <c r="P159" s="8"/>
      <c r="Q159" s="4"/>
      <c r="R159" s="9"/>
      <c r="T159" s="7"/>
    </row>
    <row r="160" spans="2:20" s="6" customFormat="1" ht="24" customHeight="1" x14ac:dyDescent="0.25">
      <c r="B160" s="9"/>
      <c r="C160" s="20" t="s">
        <v>5</v>
      </c>
      <c r="D160" s="19" t="s">
        <v>6</v>
      </c>
      <c r="F160" s="10"/>
      <c r="G160" s="10"/>
      <c r="H160" s="10"/>
      <c r="I160" s="10"/>
      <c r="J160" s="2">
        <f>SUM(F160:H160)</f>
        <v>0</v>
      </c>
      <c r="K160" s="10"/>
      <c r="L160" s="10"/>
      <c r="M160" s="10"/>
      <c r="N160" s="10"/>
      <c r="O160" s="10"/>
      <c r="P160" s="2">
        <f>SUM(L160:N160)</f>
        <v>0</v>
      </c>
      <c r="Q160" s="4"/>
      <c r="R160" s="2">
        <f>SUM(P160+J160)</f>
        <v>0</v>
      </c>
      <c r="T160" s="11">
        <f>AVERAGE(R160/6)</f>
        <v>0</v>
      </c>
    </row>
    <row r="161" spans="2:20" s="6" customFormat="1" ht="24" customHeight="1" x14ac:dyDescent="0.25">
      <c r="B161" s="24"/>
      <c r="C161" s="20" t="s">
        <v>5</v>
      </c>
      <c r="D161" s="19" t="s">
        <v>6</v>
      </c>
      <c r="F161" s="10"/>
      <c r="G161" s="10"/>
      <c r="H161" s="10"/>
      <c r="I161" s="10"/>
      <c r="J161" s="2">
        <f>SUM(F161:H161)</f>
        <v>0</v>
      </c>
      <c r="K161" s="10"/>
      <c r="L161" s="10"/>
      <c r="M161" s="10"/>
      <c r="N161" s="10"/>
      <c r="O161" s="10"/>
      <c r="P161" s="2">
        <f>SUM(L161:N161)</f>
        <v>0</v>
      </c>
      <c r="Q161" s="4"/>
      <c r="R161" s="2">
        <f>SUM(P161+J161)</f>
        <v>0</v>
      </c>
      <c r="T161" s="11">
        <f>AVERAGE(R161/6)</f>
        <v>0</v>
      </c>
    </row>
    <row r="162" spans="2:20" s="6" customFormat="1" ht="24" customHeight="1" x14ac:dyDescent="0.25">
      <c r="C162" s="20" t="s">
        <v>5</v>
      </c>
      <c r="D162" s="19" t="s">
        <v>6</v>
      </c>
      <c r="F162" s="10"/>
      <c r="G162" s="10"/>
      <c r="H162" s="10"/>
      <c r="I162" s="10"/>
      <c r="J162" s="2">
        <f>SUM(F162:H162)</f>
        <v>0</v>
      </c>
      <c r="K162" s="10"/>
      <c r="L162" s="10"/>
      <c r="M162" s="10"/>
      <c r="N162" s="10"/>
      <c r="O162" s="10"/>
      <c r="P162" s="2">
        <f>SUM(L162:N162)</f>
        <v>0</v>
      </c>
      <c r="Q162" s="4"/>
      <c r="R162" s="2">
        <f>SUM(P162+J162)</f>
        <v>0</v>
      </c>
      <c r="T162" s="11">
        <f>AVERAGE(R162/6)</f>
        <v>0</v>
      </c>
    </row>
    <row r="163" spans="2:20" ht="12" customHeight="1" x14ac:dyDescent="0.25"/>
    <row r="164" spans="2:20" s="6" customFormat="1" ht="30" customHeight="1" x14ac:dyDescent="0.25">
      <c r="B164" s="9">
        <v>27</v>
      </c>
      <c r="C164" s="25" t="s">
        <v>4</v>
      </c>
      <c r="D164" s="25"/>
      <c r="F164" s="1">
        <f>SUM(F166:F168)</f>
        <v>0</v>
      </c>
      <c r="G164" s="1">
        <f>SUM(G166:G168)</f>
        <v>0</v>
      </c>
      <c r="H164" s="1">
        <f>SUM(H166:H168)</f>
        <v>0</v>
      </c>
      <c r="I164" s="2"/>
      <c r="J164" s="3">
        <f>SUM(F164:H164)</f>
        <v>0</v>
      </c>
      <c r="K164" s="2"/>
      <c r="L164" s="1">
        <f>SUM(L166:L168)</f>
        <v>0</v>
      </c>
      <c r="M164" s="1">
        <f>SUM(M166:M168)</f>
        <v>0</v>
      </c>
      <c r="N164" s="1">
        <f>SUM(N166:N168)</f>
        <v>0</v>
      </c>
      <c r="O164" s="2"/>
      <c r="P164" s="3">
        <f>SUM(L164:N164)</f>
        <v>0</v>
      </c>
      <c r="Q164" s="4"/>
      <c r="R164" s="5">
        <f>SUM(P164+J164)</f>
        <v>0</v>
      </c>
      <c r="T164" s="7">
        <f>AVERAGE(R164/18)</f>
        <v>0</v>
      </c>
    </row>
    <row r="165" spans="2:20" s="6" customFormat="1" ht="3" customHeight="1" x14ac:dyDescent="0.25">
      <c r="B165" s="9"/>
      <c r="F165" s="2"/>
      <c r="G165" s="2"/>
      <c r="H165" s="2"/>
      <c r="I165" s="2"/>
      <c r="J165" s="8"/>
      <c r="K165" s="2"/>
      <c r="L165" s="2"/>
      <c r="M165" s="2"/>
      <c r="N165" s="2"/>
      <c r="O165" s="2"/>
      <c r="P165" s="8"/>
      <c r="Q165" s="4"/>
      <c r="R165" s="9"/>
      <c r="T165" s="7"/>
    </row>
    <row r="166" spans="2:20" s="6" customFormat="1" ht="24" customHeight="1" x14ac:dyDescent="0.25">
      <c r="B166" s="9"/>
      <c r="C166" s="20" t="s">
        <v>5</v>
      </c>
      <c r="D166" s="19" t="s">
        <v>6</v>
      </c>
      <c r="F166" s="10"/>
      <c r="G166" s="10"/>
      <c r="H166" s="10"/>
      <c r="I166" s="10"/>
      <c r="J166" s="2">
        <f>SUM(F166:H166)</f>
        <v>0</v>
      </c>
      <c r="K166" s="10"/>
      <c r="L166" s="10"/>
      <c r="M166" s="10"/>
      <c r="N166" s="10"/>
      <c r="O166" s="10"/>
      <c r="P166" s="2">
        <f>SUM(L166:N166)</f>
        <v>0</v>
      </c>
      <c r="Q166" s="4"/>
      <c r="R166" s="2">
        <f>SUM(P166+J166)</f>
        <v>0</v>
      </c>
      <c r="T166" s="11">
        <f>AVERAGE(R166/6)</f>
        <v>0</v>
      </c>
    </row>
    <row r="167" spans="2:20" s="6" customFormat="1" ht="24" customHeight="1" x14ac:dyDescent="0.25">
      <c r="B167" s="24"/>
      <c r="C167" s="20" t="s">
        <v>5</v>
      </c>
      <c r="D167" s="19" t="s">
        <v>6</v>
      </c>
      <c r="F167" s="10"/>
      <c r="G167" s="10"/>
      <c r="H167" s="10"/>
      <c r="I167" s="10"/>
      <c r="J167" s="2">
        <f>SUM(F167:H167)</f>
        <v>0</v>
      </c>
      <c r="K167" s="10"/>
      <c r="L167" s="10"/>
      <c r="M167" s="10"/>
      <c r="N167" s="10"/>
      <c r="O167" s="10"/>
      <c r="P167" s="2">
        <f>SUM(L167:N167)</f>
        <v>0</v>
      </c>
      <c r="Q167" s="4"/>
      <c r="R167" s="2">
        <f>SUM(P167+J167)</f>
        <v>0</v>
      </c>
      <c r="T167" s="11">
        <f>AVERAGE(R167/6)</f>
        <v>0</v>
      </c>
    </row>
    <row r="168" spans="2:20" s="6" customFormat="1" ht="24" customHeight="1" x14ac:dyDescent="0.25">
      <c r="C168" s="20" t="s">
        <v>5</v>
      </c>
      <c r="D168" s="19" t="s">
        <v>6</v>
      </c>
      <c r="F168" s="10"/>
      <c r="G168" s="10"/>
      <c r="H168" s="10"/>
      <c r="I168" s="10"/>
      <c r="J168" s="2">
        <f>SUM(F168:H168)</f>
        <v>0</v>
      </c>
      <c r="K168" s="10"/>
      <c r="L168" s="10"/>
      <c r="M168" s="10"/>
      <c r="N168" s="10"/>
      <c r="O168" s="10"/>
      <c r="P168" s="2">
        <f>SUM(L168:N168)</f>
        <v>0</v>
      </c>
      <c r="Q168" s="4"/>
      <c r="R168" s="2">
        <f>SUM(P168+J168)</f>
        <v>0</v>
      </c>
      <c r="T168" s="11">
        <f>AVERAGE(R168/6)</f>
        <v>0</v>
      </c>
    </row>
    <row r="169" spans="2:20" ht="12" customHeight="1" x14ac:dyDescent="0.25"/>
    <row r="170" spans="2:20" s="6" customFormat="1" ht="30" customHeight="1" x14ac:dyDescent="0.25">
      <c r="B170" s="9">
        <v>28</v>
      </c>
      <c r="C170" s="25" t="s">
        <v>4</v>
      </c>
      <c r="D170" s="25"/>
      <c r="F170" s="1">
        <f>SUM(F172:F174)</f>
        <v>0</v>
      </c>
      <c r="G170" s="1">
        <f>SUM(G172:G174)</f>
        <v>0</v>
      </c>
      <c r="H170" s="1">
        <f>SUM(H172:H174)</f>
        <v>0</v>
      </c>
      <c r="I170" s="2"/>
      <c r="J170" s="3">
        <f>SUM(F170:H170)</f>
        <v>0</v>
      </c>
      <c r="K170" s="2"/>
      <c r="L170" s="1">
        <f>SUM(L172:L174)</f>
        <v>0</v>
      </c>
      <c r="M170" s="1">
        <f>SUM(M172:M174)</f>
        <v>0</v>
      </c>
      <c r="N170" s="1">
        <f>SUM(N172:N174)</f>
        <v>0</v>
      </c>
      <c r="O170" s="2"/>
      <c r="P170" s="3">
        <f>SUM(L170:N170)</f>
        <v>0</v>
      </c>
      <c r="Q170" s="4"/>
      <c r="R170" s="5">
        <f>SUM(P170+J170)</f>
        <v>0</v>
      </c>
      <c r="T170" s="7">
        <f>AVERAGE(R170/18)</f>
        <v>0</v>
      </c>
    </row>
    <row r="171" spans="2:20" s="6" customFormat="1" ht="3" customHeight="1" x14ac:dyDescent="0.25">
      <c r="B171" s="9"/>
      <c r="F171" s="2"/>
      <c r="G171" s="2"/>
      <c r="H171" s="2"/>
      <c r="I171" s="2"/>
      <c r="J171" s="8"/>
      <c r="K171" s="2"/>
      <c r="L171" s="2"/>
      <c r="M171" s="2"/>
      <c r="N171" s="2"/>
      <c r="O171" s="2"/>
      <c r="P171" s="8"/>
      <c r="Q171" s="4"/>
      <c r="R171" s="9"/>
      <c r="T171" s="7"/>
    </row>
    <row r="172" spans="2:20" s="6" customFormat="1" ht="24" customHeight="1" x14ac:dyDescent="0.25">
      <c r="B172" s="9"/>
      <c r="C172" s="20" t="s">
        <v>5</v>
      </c>
      <c r="D172" s="19" t="s">
        <v>6</v>
      </c>
      <c r="F172" s="10"/>
      <c r="G172" s="10"/>
      <c r="H172" s="10"/>
      <c r="I172" s="10"/>
      <c r="J172" s="2">
        <f>SUM(F172:H172)</f>
        <v>0</v>
      </c>
      <c r="K172" s="10"/>
      <c r="L172" s="10"/>
      <c r="M172" s="10"/>
      <c r="N172" s="10"/>
      <c r="O172" s="10"/>
      <c r="P172" s="2">
        <f>SUM(L172:N172)</f>
        <v>0</v>
      </c>
      <c r="Q172" s="4"/>
      <c r="R172" s="2">
        <f>SUM(P172+J172)</f>
        <v>0</v>
      </c>
      <c r="T172" s="11">
        <f>AVERAGE(R172/6)</f>
        <v>0</v>
      </c>
    </row>
    <row r="173" spans="2:20" s="6" customFormat="1" ht="24" customHeight="1" x14ac:dyDescent="0.25">
      <c r="B173" s="24"/>
      <c r="C173" s="20" t="s">
        <v>5</v>
      </c>
      <c r="D173" s="19" t="s">
        <v>6</v>
      </c>
      <c r="F173" s="10"/>
      <c r="G173" s="10"/>
      <c r="H173" s="10"/>
      <c r="I173" s="10"/>
      <c r="J173" s="2">
        <f>SUM(F173:H173)</f>
        <v>0</v>
      </c>
      <c r="K173" s="10"/>
      <c r="L173" s="10"/>
      <c r="M173" s="10"/>
      <c r="N173" s="10"/>
      <c r="O173" s="10"/>
      <c r="P173" s="2">
        <f>SUM(L173:N173)</f>
        <v>0</v>
      </c>
      <c r="Q173" s="4"/>
      <c r="R173" s="2">
        <f>SUM(P173+J173)</f>
        <v>0</v>
      </c>
      <c r="T173" s="11">
        <f>AVERAGE(R173/6)</f>
        <v>0</v>
      </c>
    </row>
    <row r="174" spans="2:20" s="6" customFormat="1" ht="24" customHeight="1" x14ac:dyDescent="0.25">
      <c r="C174" s="20" t="s">
        <v>5</v>
      </c>
      <c r="D174" s="19" t="s">
        <v>6</v>
      </c>
      <c r="F174" s="10"/>
      <c r="G174" s="10"/>
      <c r="H174" s="10"/>
      <c r="I174" s="10"/>
      <c r="J174" s="2">
        <f>SUM(F174:H174)</f>
        <v>0</v>
      </c>
      <c r="K174" s="10"/>
      <c r="L174" s="10"/>
      <c r="M174" s="10"/>
      <c r="N174" s="10"/>
      <c r="O174" s="10"/>
      <c r="P174" s="2">
        <f>SUM(L174:N174)</f>
        <v>0</v>
      </c>
      <c r="Q174" s="4"/>
      <c r="R174" s="2">
        <f>SUM(P174+J174)</f>
        <v>0</v>
      </c>
      <c r="T174" s="11">
        <f>AVERAGE(R174/6)</f>
        <v>0</v>
      </c>
    </row>
    <row r="175" spans="2:20" ht="12" customHeight="1" x14ac:dyDescent="0.25"/>
    <row r="176" spans="2:20" s="6" customFormat="1" ht="30" customHeight="1" x14ac:dyDescent="0.25">
      <c r="B176" s="9">
        <v>29</v>
      </c>
      <c r="C176" s="25" t="s">
        <v>4</v>
      </c>
      <c r="D176" s="25"/>
      <c r="F176" s="1">
        <f>SUM(F178:F180)</f>
        <v>0</v>
      </c>
      <c r="G176" s="1">
        <f>SUM(G178:G180)</f>
        <v>0</v>
      </c>
      <c r="H176" s="1">
        <f>SUM(H178:H180)</f>
        <v>0</v>
      </c>
      <c r="I176" s="2"/>
      <c r="J176" s="3">
        <f>SUM(F176:H176)</f>
        <v>0</v>
      </c>
      <c r="K176" s="2"/>
      <c r="L176" s="1">
        <f>SUM(L178:L180)</f>
        <v>0</v>
      </c>
      <c r="M176" s="1">
        <f>SUM(M178:M180)</f>
        <v>0</v>
      </c>
      <c r="N176" s="1">
        <f>SUM(N178:N180)</f>
        <v>0</v>
      </c>
      <c r="O176" s="2"/>
      <c r="P176" s="3">
        <f>SUM(L176:N176)</f>
        <v>0</v>
      </c>
      <c r="Q176" s="4"/>
      <c r="R176" s="5">
        <f>SUM(P176+J176)</f>
        <v>0</v>
      </c>
      <c r="T176" s="7">
        <f>AVERAGE(R176/18)</f>
        <v>0</v>
      </c>
    </row>
    <row r="177" spans="2:20" s="6" customFormat="1" ht="3" customHeight="1" x14ac:dyDescent="0.25">
      <c r="B177" s="9"/>
      <c r="F177" s="2"/>
      <c r="G177" s="2"/>
      <c r="H177" s="2"/>
      <c r="I177" s="2"/>
      <c r="J177" s="8"/>
      <c r="K177" s="2"/>
      <c r="L177" s="2"/>
      <c r="M177" s="2"/>
      <c r="N177" s="2"/>
      <c r="O177" s="2"/>
      <c r="P177" s="8"/>
      <c r="Q177" s="4"/>
      <c r="R177" s="9"/>
      <c r="T177" s="7"/>
    </row>
    <row r="178" spans="2:20" s="6" customFormat="1" ht="24" customHeight="1" x14ac:dyDescent="0.25">
      <c r="B178" s="9"/>
      <c r="C178" s="20" t="s">
        <v>5</v>
      </c>
      <c r="D178" s="19" t="s">
        <v>6</v>
      </c>
      <c r="F178" s="10"/>
      <c r="G178" s="10"/>
      <c r="H178" s="10"/>
      <c r="I178" s="10"/>
      <c r="J178" s="2">
        <f>SUM(F178:H178)</f>
        <v>0</v>
      </c>
      <c r="K178" s="10"/>
      <c r="L178" s="10"/>
      <c r="M178" s="10"/>
      <c r="N178" s="10"/>
      <c r="O178" s="10"/>
      <c r="P178" s="2">
        <f>SUM(L178:N178)</f>
        <v>0</v>
      </c>
      <c r="Q178" s="4"/>
      <c r="R178" s="2">
        <f>SUM(P178+J178)</f>
        <v>0</v>
      </c>
      <c r="T178" s="11">
        <f>AVERAGE(R178/6)</f>
        <v>0</v>
      </c>
    </row>
    <row r="179" spans="2:20" s="6" customFormat="1" ht="24" customHeight="1" x14ac:dyDescent="0.25">
      <c r="B179" s="24"/>
      <c r="C179" s="20" t="s">
        <v>5</v>
      </c>
      <c r="D179" s="19" t="s">
        <v>6</v>
      </c>
      <c r="F179" s="10"/>
      <c r="G179" s="10"/>
      <c r="H179" s="10"/>
      <c r="I179" s="10"/>
      <c r="J179" s="2">
        <f>SUM(F179:H179)</f>
        <v>0</v>
      </c>
      <c r="K179" s="10"/>
      <c r="L179" s="10"/>
      <c r="M179" s="10"/>
      <c r="N179" s="10"/>
      <c r="O179" s="10"/>
      <c r="P179" s="2">
        <f>SUM(L179:N179)</f>
        <v>0</v>
      </c>
      <c r="Q179" s="4"/>
      <c r="R179" s="2">
        <f>SUM(P179+J179)</f>
        <v>0</v>
      </c>
      <c r="T179" s="11">
        <f>AVERAGE(R179/6)</f>
        <v>0</v>
      </c>
    </row>
    <row r="180" spans="2:20" s="6" customFormat="1" ht="24" customHeight="1" x14ac:dyDescent="0.25">
      <c r="C180" s="20" t="s">
        <v>5</v>
      </c>
      <c r="D180" s="19" t="s">
        <v>6</v>
      </c>
      <c r="F180" s="10"/>
      <c r="G180" s="10"/>
      <c r="H180" s="10"/>
      <c r="I180" s="10"/>
      <c r="J180" s="2">
        <f>SUM(F180:H180)</f>
        <v>0</v>
      </c>
      <c r="K180" s="10"/>
      <c r="L180" s="10"/>
      <c r="M180" s="10"/>
      <c r="N180" s="10"/>
      <c r="O180" s="10"/>
      <c r="P180" s="2">
        <f>SUM(L180:N180)</f>
        <v>0</v>
      </c>
      <c r="Q180" s="4"/>
      <c r="R180" s="2">
        <f>SUM(P180+J180)</f>
        <v>0</v>
      </c>
      <c r="T180" s="11">
        <f>AVERAGE(R180/6)</f>
        <v>0</v>
      </c>
    </row>
    <row r="181" spans="2:20" ht="12" customHeight="1" x14ac:dyDescent="0.25"/>
    <row r="182" spans="2:20" s="6" customFormat="1" ht="30" customHeight="1" x14ac:dyDescent="0.25">
      <c r="B182" s="9">
        <v>30</v>
      </c>
      <c r="C182" s="25" t="s">
        <v>4</v>
      </c>
      <c r="D182" s="25"/>
      <c r="F182" s="1">
        <f>SUM(F184:F186)</f>
        <v>0</v>
      </c>
      <c r="G182" s="1">
        <f>SUM(G184:G186)</f>
        <v>0</v>
      </c>
      <c r="H182" s="1">
        <f>SUM(H184:H186)</f>
        <v>0</v>
      </c>
      <c r="I182" s="2"/>
      <c r="J182" s="3">
        <f>SUM(F182:H182)</f>
        <v>0</v>
      </c>
      <c r="K182" s="2"/>
      <c r="L182" s="1">
        <f>SUM(L184:L186)</f>
        <v>0</v>
      </c>
      <c r="M182" s="1">
        <f>SUM(M184:M186)</f>
        <v>0</v>
      </c>
      <c r="N182" s="1">
        <f>SUM(N184:N186)</f>
        <v>0</v>
      </c>
      <c r="O182" s="2"/>
      <c r="P182" s="3">
        <f>SUM(L182:N182)</f>
        <v>0</v>
      </c>
      <c r="Q182" s="4"/>
      <c r="R182" s="5">
        <f>SUM(P182+J182)</f>
        <v>0</v>
      </c>
      <c r="T182" s="7">
        <f>AVERAGE(R182/18)</f>
        <v>0</v>
      </c>
    </row>
    <row r="183" spans="2:20" s="6" customFormat="1" ht="3" customHeight="1" x14ac:dyDescent="0.25">
      <c r="B183" s="9"/>
      <c r="F183" s="2"/>
      <c r="G183" s="2"/>
      <c r="H183" s="2"/>
      <c r="I183" s="2"/>
      <c r="J183" s="8"/>
      <c r="K183" s="2"/>
      <c r="L183" s="2"/>
      <c r="M183" s="2"/>
      <c r="N183" s="2"/>
      <c r="O183" s="2"/>
      <c r="P183" s="8"/>
      <c r="Q183" s="4"/>
      <c r="R183" s="9"/>
      <c r="T183" s="7"/>
    </row>
    <row r="184" spans="2:20" s="6" customFormat="1" ht="24" customHeight="1" x14ac:dyDescent="0.25">
      <c r="B184" s="9"/>
      <c r="C184" s="20" t="s">
        <v>5</v>
      </c>
      <c r="D184" s="19" t="s">
        <v>6</v>
      </c>
      <c r="F184" s="10"/>
      <c r="G184" s="10"/>
      <c r="H184" s="10"/>
      <c r="I184" s="10"/>
      <c r="J184" s="2">
        <f>SUM(F184:H184)</f>
        <v>0</v>
      </c>
      <c r="K184" s="10"/>
      <c r="L184" s="10"/>
      <c r="M184" s="10"/>
      <c r="N184" s="10"/>
      <c r="O184" s="10"/>
      <c r="P184" s="2">
        <f>SUM(L184:N184)</f>
        <v>0</v>
      </c>
      <c r="Q184" s="4"/>
      <c r="R184" s="2">
        <f>SUM(P184+J184)</f>
        <v>0</v>
      </c>
      <c r="T184" s="11">
        <f>AVERAGE(R184/6)</f>
        <v>0</v>
      </c>
    </row>
    <row r="185" spans="2:20" s="6" customFormat="1" ht="24" customHeight="1" x14ac:dyDescent="0.25">
      <c r="B185" s="24"/>
      <c r="C185" s="20" t="s">
        <v>5</v>
      </c>
      <c r="D185" s="19" t="s">
        <v>6</v>
      </c>
      <c r="F185" s="10"/>
      <c r="G185" s="10"/>
      <c r="H185" s="10"/>
      <c r="I185" s="10"/>
      <c r="J185" s="2">
        <f>SUM(F185:H185)</f>
        <v>0</v>
      </c>
      <c r="K185" s="10"/>
      <c r="L185" s="10"/>
      <c r="M185" s="10"/>
      <c r="N185" s="10"/>
      <c r="O185" s="10"/>
      <c r="P185" s="2">
        <f>SUM(L185:N185)</f>
        <v>0</v>
      </c>
      <c r="Q185" s="4"/>
      <c r="R185" s="2">
        <f>SUM(P185+J185)</f>
        <v>0</v>
      </c>
      <c r="T185" s="11">
        <f>AVERAGE(R185/6)</f>
        <v>0</v>
      </c>
    </row>
    <row r="186" spans="2:20" s="6" customFormat="1" ht="24" customHeight="1" x14ac:dyDescent="0.25">
      <c r="C186" s="20" t="s">
        <v>5</v>
      </c>
      <c r="D186" s="19" t="s">
        <v>6</v>
      </c>
      <c r="F186" s="10"/>
      <c r="G186" s="10"/>
      <c r="H186" s="10"/>
      <c r="I186" s="10"/>
      <c r="J186" s="2">
        <f>SUM(F186:H186)</f>
        <v>0</v>
      </c>
      <c r="K186" s="10"/>
      <c r="L186" s="10"/>
      <c r="M186" s="10"/>
      <c r="N186" s="10"/>
      <c r="O186" s="10"/>
      <c r="P186" s="2">
        <f>SUM(L186:N186)</f>
        <v>0</v>
      </c>
      <c r="Q186" s="4"/>
      <c r="R186" s="2">
        <f>SUM(P186+J186)</f>
        <v>0</v>
      </c>
      <c r="T186" s="11">
        <f>AVERAGE(R186/6)</f>
        <v>0</v>
      </c>
    </row>
    <row r="187" spans="2:20" ht="12" customHeight="1" x14ac:dyDescent="0.25"/>
    <row r="188" spans="2:20" s="6" customFormat="1" ht="30" customHeight="1" x14ac:dyDescent="0.25">
      <c r="B188" s="9">
        <v>31</v>
      </c>
      <c r="C188" s="25" t="s">
        <v>4</v>
      </c>
      <c r="D188" s="25"/>
      <c r="F188" s="1">
        <f>SUM(F190:F192)</f>
        <v>0</v>
      </c>
      <c r="G188" s="1">
        <f>SUM(G190:G192)</f>
        <v>0</v>
      </c>
      <c r="H188" s="1">
        <f>SUM(H190:H192)</f>
        <v>0</v>
      </c>
      <c r="I188" s="2"/>
      <c r="J188" s="3">
        <f>SUM(F188:H188)</f>
        <v>0</v>
      </c>
      <c r="K188" s="2"/>
      <c r="L188" s="1">
        <f>SUM(L190:L192)</f>
        <v>0</v>
      </c>
      <c r="M188" s="1">
        <f>SUM(M190:M192)</f>
        <v>0</v>
      </c>
      <c r="N188" s="1">
        <f>SUM(N190:N192)</f>
        <v>0</v>
      </c>
      <c r="O188" s="2"/>
      <c r="P188" s="3">
        <f>SUM(L188:N188)</f>
        <v>0</v>
      </c>
      <c r="Q188" s="4"/>
      <c r="R188" s="5">
        <f>SUM(P188+J188)</f>
        <v>0</v>
      </c>
      <c r="T188" s="7">
        <f>AVERAGE(R188/18)</f>
        <v>0</v>
      </c>
    </row>
    <row r="189" spans="2:20" s="6" customFormat="1" ht="3" customHeight="1" x14ac:dyDescent="0.25">
      <c r="B189" s="9"/>
      <c r="F189" s="2"/>
      <c r="G189" s="2"/>
      <c r="H189" s="2"/>
      <c r="I189" s="2"/>
      <c r="J189" s="8"/>
      <c r="K189" s="2"/>
      <c r="L189" s="2"/>
      <c r="M189" s="2"/>
      <c r="N189" s="2"/>
      <c r="O189" s="2"/>
      <c r="P189" s="8"/>
      <c r="Q189" s="4"/>
      <c r="R189" s="9"/>
      <c r="T189" s="7"/>
    </row>
    <row r="190" spans="2:20" s="6" customFormat="1" ht="24" customHeight="1" x14ac:dyDescent="0.25">
      <c r="B190" s="9"/>
      <c r="C190" s="20" t="s">
        <v>5</v>
      </c>
      <c r="D190" s="19" t="s">
        <v>6</v>
      </c>
      <c r="F190" s="10"/>
      <c r="G190" s="10"/>
      <c r="H190" s="10"/>
      <c r="I190" s="10"/>
      <c r="J190" s="2">
        <f>SUM(F190:H190)</f>
        <v>0</v>
      </c>
      <c r="K190" s="10"/>
      <c r="L190" s="10"/>
      <c r="M190" s="10"/>
      <c r="N190" s="10"/>
      <c r="O190" s="10"/>
      <c r="P190" s="2">
        <f>SUM(L190:N190)</f>
        <v>0</v>
      </c>
      <c r="Q190" s="4"/>
      <c r="R190" s="2">
        <f>SUM(P190+J190)</f>
        <v>0</v>
      </c>
      <c r="T190" s="11">
        <f>AVERAGE(R190/6)</f>
        <v>0</v>
      </c>
    </row>
    <row r="191" spans="2:20" s="6" customFormat="1" ht="24" customHeight="1" x14ac:dyDescent="0.25">
      <c r="B191" s="24"/>
      <c r="C191" s="20" t="s">
        <v>5</v>
      </c>
      <c r="D191" s="19" t="s">
        <v>6</v>
      </c>
      <c r="F191" s="10"/>
      <c r="G191" s="10"/>
      <c r="H191" s="10"/>
      <c r="I191" s="10"/>
      <c r="J191" s="2">
        <f>SUM(F191:H191)</f>
        <v>0</v>
      </c>
      <c r="K191" s="10"/>
      <c r="L191" s="10"/>
      <c r="M191" s="10"/>
      <c r="N191" s="10"/>
      <c r="O191" s="10"/>
      <c r="P191" s="2">
        <f>SUM(L191:N191)</f>
        <v>0</v>
      </c>
      <c r="Q191" s="4"/>
      <c r="R191" s="2">
        <f>SUM(P191+J191)</f>
        <v>0</v>
      </c>
      <c r="T191" s="11">
        <f>AVERAGE(R191/6)</f>
        <v>0</v>
      </c>
    </row>
    <row r="192" spans="2:20" s="6" customFormat="1" ht="24" customHeight="1" x14ac:dyDescent="0.25">
      <c r="C192" s="20" t="s">
        <v>5</v>
      </c>
      <c r="D192" s="19" t="s">
        <v>6</v>
      </c>
      <c r="F192" s="10"/>
      <c r="G192" s="10"/>
      <c r="H192" s="10"/>
      <c r="I192" s="10"/>
      <c r="J192" s="2">
        <f>SUM(F192:H192)</f>
        <v>0</v>
      </c>
      <c r="K192" s="10"/>
      <c r="L192" s="10"/>
      <c r="M192" s="10"/>
      <c r="N192" s="10"/>
      <c r="O192" s="10"/>
      <c r="P192" s="2">
        <f>SUM(L192:N192)</f>
        <v>0</v>
      </c>
      <c r="Q192" s="4"/>
      <c r="R192" s="2">
        <f>SUM(P192+J192)</f>
        <v>0</v>
      </c>
      <c r="T192" s="11">
        <f>AVERAGE(R192/6)</f>
        <v>0</v>
      </c>
    </row>
    <row r="193" spans="2:20" ht="12" customHeight="1" x14ac:dyDescent="0.25"/>
    <row r="194" spans="2:20" s="6" customFormat="1" ht="30" customHeight="1" x14ac:dyDescent="0.25">
      <c r="B194" s="9">
        <v>32</v>
      </c>
      <c r="C194" s="25" t="s">
        <v>4</v>
      </c>
      <c r="D194" s="25"/>
      <c r="F194" s="1">
        <f>SUM(F196:F198)</f>
        <v>0</v>
      </c>
      <c r="G194" s="1">
        <f>SUM(G196:G198)</f>
        <v>0</v>
      </c>
      <c r="H194" s="1">
        <f>SUM(H196:H198)</f>
        <v>0</v>
      </c>
      <c r="I194" s="2"/>
      <c r="J194" s="3">
        <f>SUM(F194:H194)</f>
        <v>0</v>
      </c>
      <c r="K194" s="2"/>
      <c r="L194" s="1">
        <f>SUM(L196:L198)</f>
        <v>0</v>
      </c>
      <c r="M194" s="1">
        <f>SUM(M196:M198)</f>
        <v>0</v>
      </c>
      <c r="N194" s="1">
        <f>SUM(N196:N198)</f>
        <v>0</v>
      </c>
      <c r="O194" s="2"/>
      <c r="P194" s="3">
        <f>SUM(L194:N194)</f>
        <v>0</v>
      </c>
      <c r="Q194" s="4"/>
      <c r="R194" s="5">
        <f>SUM(P194+J194)</f>
        <v>0</v>
      </c>
      <c r="T194" s="7">
        <f>AVERAGE(R194/18)</f>
        <v>0</v>
      </c>
    </row>
    <row r="195" spans="2:20" s="6" customFormat="1" ht="3" customHeight="1" x14ac:dyDescent="0.25">
      <c r="B195" s="9"/>
      <c r="F195" s="2"/>
      <c r="G195" s="2"/>
      <c r="H195" s="2"/>
      <c r="I195" s="2"/>
      <c r="J195" s="8"/>
      <c r="K195" s="2"/>
      <c r="L195" s="2"/>
      <c r="M195" s="2"/>
      <c r="N195" s="2"/>
      <c r="O195" s="2"/>
      <c r="P195" s="8"/>
      <c r="Q195" s="4"/>
      <c r="R195" s="9"/>
      <c r="T195" s="7"/>
    </row>
    <row r="196" spans="2:20" s="6" customFormat="1" ht="24" customHeight="1" x14ac:dyDescent="0.25">
      <c r="B196" s="9"/>
      <c r="C196" s="20" t="s">
        <v>5</v>
      </c>
      <c r="D196" s="19" t="s">
        <v>6</v>
      </c>
      <c r="F196" s="10"/>
      <c r="G196" s="10"/>
      <c r="H196" s="10"/>
      <c r="I196" s="10"/>
      <c r="J196" s="2">
        <f>SUM(F196:H196)</f>
        <v>0</v>
      </c>
      <c r="K196" s="10"/>
      <c r="L196" s="10"/>
      <c r="M196" s="10"/>
      <c r="N196" s="10"/>
      <c r="O196" s="10"/>
      <c r="P196" s="2">
        <f>SUM(L196:N196)</f>
        <v>0</v>
      </c>
      <c r="Q196" s="4"/>
      <c r="R196" s="2">
        <f>SUM(P196+J196)</f>
        <v>0</v>
      </c>
      <c r="T196" s="11">
        <f>AVERAGE(R196/6)</f>
        <v>0</v>
      </c>
    </row>
    <row r="197" spans="2:20" s="6" customFormat="1" ht="24" customHeight="1" x14ac:dyDescent="0.25">
      <c r="B197" s="24"/>
      <c r="C197" s="20" t="s">
        <v>5</v>
      </c>
      <c r="D197" s="19" t="s">
        <v>6</v>
      </c>
      <c r="F197" s="10"/>
      <c r="G197" s="10"/>
      <c r="H197" s="10"/>
      <c r="I197" s="10"/>
      <c r="J197" s="2">
        <f>SUM(F197:H197)</f>
        <v>0</v>
      </c>
      <c r="K197" s="10"/>
      <c r="L197" s="10"/>
      <c r="M197" s="10"/>
      <c r="N197" s="10"/>
      <c r="O197" s="10"/>
      <c r="P197" s="2">
        <f>SUM(L197:N197)</f>
        <v>0</v>
      </c>
      <c r="Q197" s="4"/>
      <c r="R197" s="2">
        <f>SUM(P197+J197)</f>
        <v>0</v>
      </c>
      <c r="T197" s="11">
        <f>AVERAGE(R197/6)</f>
        <v>0</v>
      </c>
    </row>
    <row r="198" spans="2:20" s="6" customFormat="1" ht="24" customHeight="1" x14ac:dyDescent="0.25">
      <c r="C198" s="20" t="s">
        <v>5</v>
      </c>
      <c r="D198" s="19" t="s">
        <v>6</v>
      </c>
      <c r="F198" s="10"/>
      <c r="G198" s="10"/>
      <c r="H198" s="10"/>
      <c r="I198" s="10"/>
      <c r="J198" s="2">
        <f>SUM(F198:H198)</f>
        <v>0</v>
      </c>
      <c r="K198" s="10"/>
      <c r="L198" s="10"/>
      <c r="M198" s="10"/>
      <c r="N198" s="10"/>
      <c r="O198" s="10"/>
      <c r="P198" s="2">
        <f>SUM(L198:N198)</f>
        <v>0</v>
      </c>
      <c r="Q198" s="4"/>
      <c r="R198" s="2">
        <f>SUM(P198+J198)</f>
        <v>0</v>
      </c>
      <c r="T198" s="11">
        <f>AVERAGE(R198/6)</f>
        <v>0</v>
      </c>
    </row>
    <row r="199" spans="2:20" ht="12" customHeight="1" x14ac:dyDescent="0.25"/>
    <row r="200" spans="2:20" s="6" customFormat="1" ht="30" customHeight="1" x14ac:dyDescent="0.25">
      <c r="B200" s="9">
        <v>33</v>
      </c>
      <c r="C200" s="25" t="s">
        <v>4</v>
      </c>
      <c r="D200" s="25"/>
      <c r="F200" s="1">
        <f>SUM(F202:F204)</f>
        <v>0</v>
      </c>
      <c r="G200" s="1">
        <f>SUM(G202:G204)</f>
        <v>0</v>
      </c>
      <c r="H200" s="1">
        <f>SUM(H202:H204)</f>
        <v>0</v>
      </c>
      <c r="I200" s="2"/>
      <c r="J200" s="3">
        <f>SUM(F200:H200)</f>
        <v>0</v>
      </c>
      <c r="K200" s="2"/>
      <c r="L200" s="1">
        <f>SUM(L202:L204)</f>
        <v>0</v>
      </c>
      <c r="M200" s="1">
        <f>SUM(M202:M204)</f>
        <v>0</v>
      </c>
      <c r="N200" s="1">
        <f>SUM(N202:N204)</f>
        <v>0</v>
      </c>
      <c r="O200" s="2"/>
      <c r="P200" s="3">
        <f>SUM(L200:N200)</f>
        <v>0</v>
      </c>
      <c r="Q200" s="4"/>
      <c r="R200" s="5">
        <f>SUM(P200+J200)</f>
        <v>0</v>
      </c>
      <c r="T200" s="7">
        <f>AVERAGE(R200/18)</f>
        <v>0</v>
      </c>
    </row>
    <row r="201" spans="2:20" s="6" customFormat="1" ht="3" customHeight="1" x14ac:dyDescent="0.25">
      <c r="B201" s="9"/>
      <c r="F201" s="2"/>
      <c r="G201" s="2"/>
      <c r="H201" s="2"/>
      <c r="I201" s="2"/>
      <c r="J201" s="8"/>
      <c r="K201" s="2"/>
      <c r="L201" s="2"/>
      <c r="M201" s="2"/>
      <c r="N201" s="2"/>
      <c r="O201" s="2"/>
      <c r="P201" s="8"/>
      <c r="Q201" s="4"/>
      <c r="R201" s="9"/>
      <c r="T201" s="7"/>
    </row>
    <row r="202" spans="2:20" s="6" customFormat="1" ht="24" customHeight="1" x14ac:dyDescent="0.25">
      <c r="B202" s="9"/>
      <c r="C202" s="20" t="s">
        <v>5</v>
      </c>
      <c r="D202" s="19" t="s">
        <v>6</v>
      </c>
      <c r="F202" s="10"/>
      <c r="G202" s="10"/>
      <c r="H202" s="10"/>
      <c r="I202" s="10"/>
      <c r="J202" s="2">
        <f>SUM(F202:H202)</f>
        <v>0</v>
      </c>
      <c r="K202" s="10"/>
      <c r="L202" s="10"/>
      <c r="M202" s="10"/>
      <c r="N202" s="10"/>
      <c r="O202" s="10"/>
      <c r="P202" s="2">
        <f>SUM(L202:N202)</f>
        <v>0</v>
      </c>
      <c r="Q202" s="4"/>
      <c r="R202" s="2">
        <f>SUM(P202+J202)</f>
        <v>0</v>
      </c>
      <c r="T202" s="11">
        <f>AVERAGE(R202/6)</f>
        <v>0</v>
      </c>
    </row>
    <row r="203" spans="2:20" s="6" customFormat="1" ht="24" customHeight="1" x14ac:dyDescent="0.25">
      <c r="B203" s="24"/>
      <c r="C203" s="20" t="s">
        <v>5</v>
      </c>
      <c r="D203" s="19" t="s">
        <v>6</v>
      </c>
      <c r="F203" s="10"/>
      <c r="G203" s="10"/>
      <c r="H203" s="10"/>
      <c r="I203" s="10"/>
      <c r="J203" s="2">
        <f>SUM(F203:H203)</f>
        <v>0</v>
      </c>
      <c r="K203" s="10"/>
      <c r="L203" s="10"/>
      <c r="M203" s="10"/>
      <c r="N203" s="10"/>
      <c r="O203" s="10"/>
      <c r="P203" s="2">
        <f>SUM(L203:N203)</f>
        <v>0</v>
      </c>
      <c r="Q203" s="4"/>
      <c r="R203" s="2">
        <f>SUM(P203+J203)</f>
        <v>0</v>
      </c>
      <c r="T203" s="11">
        <f>AVERAGE(R203/6)</f>
        <v>0</v>
      </c>
    </row>
    <row r="204" spans="2:20" s="6" customFormat="1" ht="24" customHeight="1" x14ac:dyDescent="0.25">
      <c r="C204" s="20" t="s">
        <v>5</v>
      </c>
      <c r="D204" s="19" t="s">
        <v>6</v>
      </c>
      <c r="F204" s="10"/>
      <c r="G204" s="10"/>
      <c r="H204" s="10"/>
      <c r="I204" s="10"/>
      <c r="J204" s="2">
        <f>SUM(F204:H204)</f>
        <v>0</v>
      </c>
      <c r="K204" s="10"/>
      <c r="L204" s="10"/>
      <c r="M204" s="10"/>
      <c r="N204" s="10"/>
      <c r="O204" s="10"/>
      <c r="P204" s="2">
        <f>SUM(L204:N204)</f>
        <v>0</v>
      </c>
      <c r="Q204" s="4"/>
      <c r="R204" s="2">
        <f>SUM(P204+J204)</f>
        <v>0</v>
      </c>
      <c r="T204" s="11">
        <f>AVERAGE(R204/6)</f>
        <v>0</v>
      </c>
    </row>
    <row r="205" spans="2:20" ht="12" customHeight="1" x14ac:dyDescent="0.25"/>
    <row r="206" spans="2:20" s="6" customFormat="1" ht="30" customHeight="1" x14ac:dyDescent="0.25">
      <c r="B206" s="9">
        <v>34</v>
      </c>
      <c r="C206" s="25" t="s">
        <v>4</v>
      </c>
      <c r="D206" s="25"/>
      <c r="F206" s="1">
        <f>SUM(F208:F210)</f>
        <v>0</v>
      </c>
      <c r="G206" s="1">
        <f>SUM(G208:G210)</f>
        <v>0</v>
      </c>
      <c r="H206" s="1">
        <f>SUM(H208:H210)</f>
        <v>0</v>
      </c>
      <c r="I206" s="2"/>
      <c r="J206" s="3">
        <f>SUM(F206:H206)</f>
        <v>0</v>
      </c>
      <c r="K206" s="2"/>
      <c r="L206" s="1">
        <f>SUM(L208:L210)</f>
        <v>0</v>
      </c>
      <c r="M206" s="1">
        <f>SUM(M208:M210)</f>
        <v>0</v>
      </c>
      <c r="N206" s="1">
        <f>SUM(N208:N210)</f>
        <v>0</v>
      </c>
      <c r="O206" s="2"/>
      <c r="P206" s="3">
        <f>SUM(L206:N206)</f>
        <v>0</v>
      </c>
      <c r="Q206" s="4"/>
      <c r="R206" s="5">
        <f>SUM(P206+J206)</f>
        <v>0</v>
      </c>
      <c r="T206" s="7">
        <f>AVERAGE(R206/18)</f>
        <v>0</v>
      </c>
    </row>
    <row r="207" spans="2:20" s="6" customFormat="1" ht="3" customHeight="1" x14ac:dyDescent="0.25">
      <c r="B207" s="9"/>
      <c r="F207" s="2"/>
      <c r="G207" s="2"/>
      <c r="H207" s="2"/>
      <c r="I207" s="2"/>
      <c r="J207" s="8"/>
      <c r="K207" s="2"/>
      <c r="L207" s="2"/>
      <c r="M207" s="2"/>
      <c r="N207" s="2"/>
      <c r="O207" s="2"/>
      <c r="P207" s="8"/>
      <c r="Q207" s="4"/>
      <c r="R207" s="9"/>
      <c r="T207" s="7"/>
    </row>
    <row r="208" spans="2:20" s="6" customFormat="1" ht="24" customHeight="1" x14ac:dyDescent="0.25">
      <c r="B208" s="9"/>
      <c r="C208" s="20" t="s">
        <v>5</v>
      </c>
      <c r="D208" s="19" t="s">
        <v>6</v>
      </c>
      <c r="F208" s="10"/>
      <c r="G208" s="10"/>
      <c r="H208" s="10"/>
      <c r="I208" s="10"/>
      <c r="J208" s="2">
        <f>SUM(F208:H208)</f>
        <v>0</v>
      </c>
      <c r="K208" s="10"/>
      <c r="L208" s="10"/>
      <c r="M208" s="10"/>
      <c r="N208" s="10"/>
      <c r="O208" s="10"/>
      <c r="P208" s="2">
        <f>SUM(L208:N208)</f>
        <v>0</v>
      </c>
      <c r="Q208" s="4"/>
      <c r="R208" s="2">
        <f>SUM(P208+J208)</f>
        <v>0</v>
      </c>
      <c r="T208" s="11">
        <f>AVERAGE(R208/6)</f>
        <v>0</v>
      </c>
    </row>
    <row r="209" spans="2:20" s="6" customFormat="1" ht="24" customHeight="1" x14ac:dyDescent="0.25">
      <c r="B209" s="24"/>
      <c r="C209" s="20" t="s">
        <v>5</v>
      </c>
      <c r="D209" s="19" t="s">
        <v>6</v>
      </c>
      <c r="F209" s="10"/>
      <c r="G209" s="10"/>
      <c r="H209" s="10"/>
      <c r="I209" s="10"/>
      <c r="J209" s="2">
        <f>SUM(F209:H209)</f>
        <v>0</v>
      </c>
      <c r="K209" s="10"/>
      <c r="L209" s="10"/>
      <c r="M209" s="10"/>
      <c r="N209" s="10"/>
      <c r="O209" s="10"/>
      <c r="P209" s="2">
        <f>SUM(L209:N209)</f>
        <v>0</v>
      </c>
      <c r="Q209" s="4"/>
      <c r="R209" s="2">
        <f>SUM(P209+J209)</f>
        <v>0</v>
      </c>
      <c r="T209" s="11">
        <f>AVERAGE(R209/6)</f>
        <v>0</v>
      </c>
    </row>
    <row r="210" spans="2:20" s="6" customFormat="1" ht="24" customHeight="1" x14ac:dyDescent="0.25">
      <c r="C210" s="20" t="s">
        <v>5</v>
      </c>
      <c r="D210" s="19" t="s">
        <v>6</v>
      </c>
      <c r="F210" s="10"/>
      <c r="G210" s="10"/>
      <c r="H210" s="10"/>
      <c r="I210" s="10"/>
      <c r="J210" s="2">
        <f>SUM(F210:H210)</f>
        <v>0</v>
      </c>
      <c r="K210" s="10"/>
      <c r="L210" s="10"/>
      <c r="M210" s="10"/>
      <c r="N210" s="10"/>
      <c r="O210" s="10"/>
      <c r="P210" s="2">
        <f>SUM(L210:N210)</f>
        <v>0</v>
      </c>
      <c r="Q210" s="4"/>
      <c r="R210" s="2">
        <f>SUM(P210+J210)</f>
        <v>0</v>
      </c>
      <c r="T210" s="11">
        <f>AVERAGE(R210/6)</f>
        <v>0</v>
      </c>
    </row>
    <row r="211" spans="2:20" ht="12" customHeight="1" x14ac:dyDescent="0.25"/>
    <row r="212" spans="2:20" ht="12" customHeight="1" x14ac:dyDescent="0.25"/>
    <row r="213" spans="2:20" s="6" customFormat="1" ht="30" customHeight="1" x14ac:dyDescent="0.25">
      <c r="B213" s="9">
        <v>11</v>
      </c>
      <c r="C213" s="25" t="s">
        <v>4</v>
      </c>
      <c r="D213" s="25"/>
      <c r="F213" s="1">
        <f>SUM(F215:F217)</f>
        <v>0</v>
      </c>
      <c r="G213" s="1">
        <f>SUM(G215:G217)</f>
        <v>0</v>
      </c>
      <c r="H213" s="1">
        <f>SUM(H215:H217)</f>
        <v>0</v>
      </c>
      <c r="I213" s="2"/>
      <c r="J213" s="3">
        <f>SUM(F213:H213)</f>
        <v>0</v>
      </c>
      <c r="K213" s="2"/>
      <c r="L213" s="1">
        <f>SUM(L215:L217)</f>
        <v>0</v>
      </c>
      <c r="M213" s="1">
        <f>SUM(M215:M217)</f>
        <v>0</v>
      </c>
      <c r="N213" s="1">
        <f>SUM(N215:N217)</f>
        <v>0</v>
      </c>
      <c r="O213" s="2"/>
      <c r="P213" s="3">
        <f>SUM(L213:N213)</f>
        <v>0</v>
      </c>
      <c r="Q213" s="4"/>
      <c r="R213" s="5">
        <f>SUM(P213+J213)</f>
        <v>0</v>
      </c>
      <c r="T213" s="7">
        <f>AVERAGE(R213/18)</f>
        <v>0</v>
      </c>
    </row>
    <row r="214" spans="2:20" s="6" customFormat="1" ht="3" customHeight="1" x14ac:dyDescent="0.25">
      <c r="B214" s="9"/>
      <c r="F214" s="2"/>
      <c r="G214" s="2"/>
      <c r="H214" s="2"/>
      <c r="I214" s="2"/>
      <c r="J214" s="8"/>
      <c r="K214" s="2"/>
      <c r="L214" s="2"/>
      <c r="M214" s="2"/>
      <c r="N214" s="2"/>
      <c r="O214" s="2"/>
      <c r="P214" s="8"/>
      <c r="Q214" s="4"/>
      <c r="R214" s="9"/>
      <c r="T214" s="7"/>
    </row>
    <row r="215" spans="2:20" s="6" customFormat="1" ht="24" customHeight="1" x14ac:dyDescent="0.25">
      <c r="B215" s="9"/>
      <c r="C215" s="20" t="s">
        <v>5</v>
      </c>
      <c r="D215" s="19" t="s">
        <v>6</v>
      </c>
      <c r="F215" s="10"/>
      <c r="G215" s="10"/>
      <c r="H215" s="10"/>
      <c r="I215" s="10"/>
      <c r="J215" s="2">
        <f>SUM(F215:H215)</f>
        <v>0</v>
      </c>
      <c r="K215" s="10"/>
      <c r="L215" s="10"/>
      <c r="M215" s="10"/>
      <c r="N215" s="10"/>
      <c r="O215" s="10"/>
      <c r="P215" s="2">
        <f>SUM(L215:N215)</f>
        <v>0</v>
      </c>
      <c r="Q215" s="4"/>
      <c r="R215" s="2">
        <f>SUM(P215+J215)</f>
        <v>0</v>
      </c>
      <c r="T215" s="11">
        <f>AVERAGE(R215/6)</f>
        <v>0</v>
      </c>
    </row>
    <row r="216" spans="2:20" s="6" customFormat="1" ht="24" customHeight="1" x14ac:dyDescent="0.25">
      <c r="B216" s="24"/>
      <c r="C216" s="20" t="s">
        <v>5</v>
      </c>
      <c r="D216" s="19" t="s">
        <v>6</v>
      </c>
      <c r="F216" s="10"/>
      <c r="G216" s="10"/>
      <c r="H216" s="10"/>
      <c r="I216" s="10"/>
      <c r="J216" s="2">
        <f>SUM(F216:H216)</f>
        <v>0</v>
      </c>
      <c r="K216" s="10"/>
      <c r="L216" s="10"/>
      <c r="M216" s="10"/>
      <c r="N216" s="10"/>
      <c r="O216" s="10"/>
      <c r="P216" s="2">
        <f>SUM(L216:N216)</f>
        <v>0</v>
      </c>
      <c r="Q216" s="4"/>
      <c r="R216" s="2">
        <f>SUM(P216+J216)</f>
        <v>0</v>
      </c>
      <c r="T216" s="11">
        <f>AVERAGE(R216/6)</f>
        <v>0</v>
      </c>
    </row>
    <row r="217" spans="2:20" s="6" customFormat="1" ht="24" customHeight="1" x14ac:dyDescent="0.25">
      <c r="C217" s="20" t="s">
        <v>5</v>
      </c>
      <c r="D217" s="19" t="s">
        <v>6</v>
      </c>
      <c r="F217" s="10"/>
      <c r="G217" s="10"/>
      <c r="H217" s="10"/>
      <c r="I217" s="10"/>
      <c r="J217" s="2">
        <f>SUM(F217:H217)</f>
        <v>0</v>
      </c>
      <c r="K217" s="10"/>
      <c r="L217" s="10"/>
      <c r="M217" s="10"/>
      <c r="N217" s="10"/>
      <c r="O217" s="10"/>
      <c r="P217" s="2">
        <f>SUM(L217:N217)</f>
        <v>0</v>
      </c>
      <c r="Q217" s="4"/>
      <c r="R217" s="2">
        <f>SUM(P217+J217)</f>
        <v>0</v>
      </c>
      <c r="T217" s="11">
        <f>AVERAGE(R217/6)</f>
        <v>0</v>
      </c>
    </row>
    <row r="218" spans="2:20" ht="12" customHeight="1" x14ac:dyDescent="0.25"/>
    <row r="219" spans="2:20" s="6" customFormat="1" ht="30" customHeight="1" x14ac:dyDescent="0.25">
      <c r="B219" s="9">
        <v>12</v>
      </c>
      <c r="C219" s="25" t="s">
        <v>4</v>
      </c>
      <c r="D219" s="25"/>
      <c r="F219" s="1">
        <f>SUM(F221:F223)</f>
        <v>0</v>
      </c>
      <c r="G219" s="1">
        <f>SUM(G221:G223)</f>
        <v>0</v>
      </c>
      <c r="H219" s="1">
        <f>SUM(H221:H223)</f>
        <v>0</v>
      </c>
      <c r="I219" s="2"/>
      <c r="J219" s="3">
        <f>SUM(F219:H219)</f>
        <v>0</v>
      </c>
      <c r="K219" s="2"/>
      <c r="L219" s="1">
        <f>SUM(L221:L223)</f>
        <v>0</v>
      </c>
      <c r="M219" s="1">
        <f>SUM(M221:M223)</f>
        <v>0</v>
      </c>
      <c r="N219" s="1">
        <f>SUM(N221:N223)</f>
        <v>0</v>
      </c>
      <c r="O219" s="2"/>
      <c r="P219" s="3">
        <f>SUM(L219:N219)</f>
        <v>0</v>
      </c>
      <c r="Q219" s="4"/>
      <c r="R219" s="5">
        <f>SUM(P219+J219)</f>
        <v>0</v>
      </c>
      <c r="T219" s="7">
        <f>AVERAGE(R219/18)</f>
        <v>0</v>
      </c>
    </row>
    <row r="220" spans="2:20" s="6" customFormat="1" ht="3" customHeight="1" x14ac:dyDescent="0.25">
      <c r="B220" s="9"/>
      <c r="F220" s="2"/>
      <c r="G220" s="2"/>
      <c r="H220" s="2"/>
      <c r="I220" s="2"/>
      <c r="J220" s="8"/>
      <c r="K220" s="2"/>
      <c r="L220" s="2"/>
      <c r="M220" s="2"/>
      <c r="N220" s="2"/>
      <c r="O220" s="2"/>
      <c r="P220" s="8"/>
      <c r="Q220" s="4"/>
      <c r="R220" s="9"/>
      <c r="T220" s="7"/>
    </row>
    <row r="221" spans="2:20" s="6" customFormat="1" ht="24" customHeight="1" x14ac:dyDescent="0.25">
      <c r="B221" s="9"/>
      <c r="C221" s="20" t="s">
        <v>5</v>
      </c>
      <c r="D221" s="19" t="s">
        <v>6</v>
      </c>
      <c r="F221" s="10"/>
      <c r="G221" s="10"/>
      <c r="H221" s="10"/>
      <c r="I221" s="10"/>
      <c r="J221" s="2">
        <f>SUM(F221:H221)</f>
        <v>0</v>
      </c>
      <c r="K221" s="10"/>
      <c r="L221" s="10"/>
      <c r="M221" s="10"/>
      <c r="N221" s="10"/>
      <c r="O221" s="10"/>
      <c r="P221" s="2">
        <f>SUM(L221:N221)</f>
        <v>0</v>
      </c>
      <c r="Q221" s="4"/>
      <c r="R221" s="2">
        <f>SUM(P221+J221)</f>
        <v>0</v>
      </c>
      <c r="T221" s="11">
        <f>AVERAGE(R221/6)</f>
        <v>0</v>
      </c>
    </row>
    <row r="222" spans="2:20" s="6" customFormat="1" ht="24" customHeight="1" x14ac:dyDescent="0.25">
      <c r="B222" s="24"/>
      <c r="C222" s="20" t="s">
        <v>5</v>
      </c>
      <c r="D222" s="19" t="s">
        <v>6</v>
      </c>
      <c r="F222" s="10"/>
      <c r="G222" s="10"/>
      <c r="H222" s="10"/>
      <c r="I222" s="10"/>
      <c r="J222" s="2">
        <f>SUM(F222:H222)</f>
        <v>0</v>
      </c>
      <c r="K222" s="10"/>
      <c r="L222" s="10"/>
      <c r="M222" s="10"/>
      <c r="N222" s="10"/>
      <c r="O222" s="10"/>
      <c r="P222" s="2">
        <f>SUM(L222:N222)</f>
        <v>0</v>
      </c>
      <c r="Q222" s="4"/>
      <c r="R222" s="2">
        <f>SUM(P222+J222)</f>
        <v>0</v>
      </c>
      <c r="T222" s="11">
        <f>AVERAGE(R222/6)</f>
        <v>0</v>
      </c>
    </row>
    <row r="223" spans="2:20" s="6" customFormat="1" ht="24" customHeight="1" x14ac:dyDescent="0.25">
      <c r="C223" s="20" t="s">
        <v>5</v>
      </c>
      <c r="D223" s="19" t="s">
        <v>6</v>
      </c>
      <c r="F223" s="10"/>
      <c r="G223" s="10"/>
      <c r="H223" s="10"/>
      <c r="I223" s="10"/>
      <c r="J223" s="2">
        <f>SUM(F223:H223)</f>
        <v>0</v>
      </c>
      <c r="K223" s="10"/>
      <c r="L223" s="10"/>
      <c r="M223" s="10"/>
      <c r="N223" s="10"/>
      <c r="O223" s="10"/>
      <c r="P223" s="2">
        <f>SUM(L223:N223)</f>
        <v>0</v>
      </c>
      <c r="Q223" s="4"/>
      <c r="R223" s="2">
        <f>SUM(P223+J223)</f>
        <v>0</v>
      </c>
      <c r="T223" s="11">
        <f>AVERAGE(R223/6)</f>
        <v>0</v>
      </c>
    </row>
    <row r="224" spans="2:20" ht="12" customHeight="1" x14ac:dyDescent="0.25"/>
    <row r="225" spans="2:20" s="6" customFormat="1" ht="30" customHeight="1" x14ac:dyDescent="0.25">
      <c r="B225" s="9">
        <v>13</v>
      </c>
      <c r="C225" s="25" t="s">
        <v>4</v>
      </c>
      <c r="D225" s="25"/>
      <c r="F225" s="1">
        <f>SUM(F227:F229)</f>
        <v>0</v>
      </c>
      <c r="G225" s="1">
        <f>SUM(G227:G229)</f>
        <v>0</v>
      </c>
      <c r="H225" s="1">
        <f>SUM(H227:H229)</f>
        <v>0</v>
      </c>
      <c r="I225" s="2"/>
      <c r="J225" s="3">
        <f>SUM(F225:H225)</f>
        <v>0</v>
      </c>
      <c r="K225" s="2"/>
      <c r="L225" s="1">
        <f>SUM(L227:L229)</f>
        <v>0</v>
      </c>
      <c r="M225" s="1">
        <f>SUM(M227:M229)</f>
        <v>0</v>
      </c>
      <c r="N225" s="1">
        <f>SUM(N227:N229)</f>
        <v>0</v>
      </c>
      <c r="O225" s="2"/>
      <c r="P225" s="3">
        <f>SUM(L225:N225)</f>
        <v>0</v>
      </c>
      <c r="Q225" s="4"/>
      <c r="R225" s="5">
        <f>SUM(P225+J225)</f>
        <v>0</v>
      </c>
      <c r="T225" s="7">
        <f>AVERAGE(R225/18)</f>
        <v>0</v>
      </c>
    </row>
    <row r="226" spans="2:20" s="6" customFormat="1" ht="3" customHeight="1" x14ac:dyDescent="0.25">
      <c r="B226" s="9"/>
      <c r="F226" s="2"/>
      <c r="G226" s="2"/>
      <c r="H226" s="2"/>
      <c r="I226" s="2"/>
      <c r="J226" s="8"/>
      <c r="K226" s="2"/>
      <c r="L226" s="2"/>
      <c r="M226" s="2"/>
      <c r="N226" s="2"/>
      <c r="O226" s="2"/>
      <c r="P226" s="8"/>
      <c r="Q226" s="4"/>
      <c r="R226" s="9"/>
      <c r="T226" s="7"/>
    </row>
    <row r="227" spans="2:20" s="6" customFormat="1" ht="24" customHeight="1" x14ac:dyDescent="0.25">
      <c r="B227" s="9"/>
      <c r="C227" s="20" t="s">
        <v>5</v>
      </c>
      <c r="D227" s="19" t="s">
        <v>6</v>
      </c>
      <c r="F227" s="10"/>
      <c r="G227" s="10"/>
      <c r="H227" s="10"/>
      <c r="I227" s="10"/>
      <c r="J227" s="2">
        <f>SUM(F227:H227)</f>
        <v>0</v>
      </c>
      <c r="K227" s="10"/>
      <c r="L227" s="10"/>
      <c r="M227" s="10"/>
      <c r="N227" s="10"/>
      <c r="O227" s="10"/>
      <c r="P227" s="2">
        <f>SUM(L227:N227)</f>
        <v>0</v>
      </c>
      <c r="Q227" s="4"/>
      <c r="R227" s="2">
        <f>SUM(P227+J227)</f>
        <v>0</v>
      </c>
      <c r="T227" s="11">
        <f>AVERAGE(R227/6)</f>
        <v>0</v>
      </c>
    </row>
    <row r="228" spans="2:20" s="6" customFormat="1" ht="24" customHeight="1" x14ac:dyDescent="0.25">
      <c r="B228" s="24"/>
      <c r="C228" s="20" t="s">
        <v>5</v>
      </c>
      <c r="D228" s="19" t="s">
        <v>6</v>
      </c>
      <c r="F228" s="10"/>
      <c r="G228" s="10"/>
      <c r="H228" s="10"/>
      <c r="I228" s="10"/>
      <c r="J228" s="2">
        <f>SUM(F228:H228)</f>
        <v>0</v>
      </c>
      <c r="K228" s="10"/>
      <c r="L228" s="10"/>
      <c r="M228" s="10"/>
      <c r="N228" s="10"/>
      <c r="O228" s="10"/>
      <c r="P228" s="2">
        <f>SUM(L228:N228)</f>
        <v>0</v>
      </c>
      <c r="Q228" s="4"/>
      <c r="R228" s="2">
        <f>SUM(P228+J228)</f>
        <v>0</v>
      </c>
      <c r="T228" s="11">
        <f>AVERAGE(R228/6)</f>
        <v>0</v>
      </c>
    </row>
    <row r="229" spans="2:20" s="6" customFormat="1" ht="24" customHeight="1" x14ac:dyDescent="0.25">
      <c r="C229" s="20" t="s">
        <v>5</v>
      </c>
      <c r="D229" s="19" t="s">
        <v>6</v>
      </c>
      <c r="F229" s="10"/>
      <c r="G229" s="10"/>
      <c r="H229" s="10"/>
      <c r="I229" s="10"/>
      <c r="J229" s="2">
        <f>SUM(F229:H229)</f>
        <v>0</v>
      </c>
      <c r="K229" s="10"/>
      <c r="L229" s="10"/>
      <c r="M229" s="10"/>
      <c r="N229" s="10"/>
      <c r="O229" s="10"/>
      <c r="P229" s="2">
        <f>SUM(L229:N229)</f>
        <v>0</v>
      </c>
      <c r="Q229" s="4"/>
      <c r="R229" s="2">
        <f>SUM(P229+J229)</f>
        <v>0</v>
      </c>
      <c r="T229" s="11">
        <f>AVERAGE(R229/6)</f>
        <v>0</v>
      </c>
    </row>
    <row r="230" spans="2:20" ht="12" customHeight="1" x14ac:dyDescent="0.25"/>
    <row r="231" spans="2:20" s="6" customFormat="1" ht="30" customHeight="1" x14ac:dyDescent="0.25">
      <c r="B231" s="9">
        <v>14</v>
      </c>
      <c r="C231" s="25" t="s">
        <v>4</v>
      </c>
      <c r="D231" s="25"/>
      <c r="F231" s="1">
        <f>SUM(F233:F235)</f>
        <v>0</v>
      </c>
      <c r="G231" s="1">
        <f>SUM(G233:G235)</f>
        <v>0</v>
      </c>
      <c r="H231" s="1">
        <f>SUM(H233:H235)</f>
        <v>0</v>
      </c>
      <c r="I231" s="2"/>
      <c r="J231" s="3">
        <f>SUM(F231:H231)</f>
        <v>0</v>
      </c>
      <c r="K231" s="2"/>
      <c r="L231" s="1">
        <f>SUM(L233:L235)</f>
        <v>0</v>
      </c>
      <c r="M231" s="1">
        <f>SUM(M233:M235)</f>
        <v>0</v>
      </c>
      <c r="N231" s="1">
        <f>SUM(N233:N235)</f>
        <v>0</v>
      </c>
      <c r="O231" s="2"/>
      <c r="P231" s="3">
        <f>SUM(L231:N231)</f>
        <v>0</v>
      </c>
      <c r="Q231" s="4"/>
      <c r="R231" s="5">
        <f>SUM(P231+J231)</f>
        <v>0</v>
      </c>
      <c r="T231" s="7">
        <f>AVERAGE(R231/18)</f>
        <v>0</v>
      </c>
    </row>
    <row r="232" spans="2:20" s="6" customFormat="1" ht="3" customHeight="1" x14ac:dyDescent="0.25">
      <c r="B232" s="9"/>
      <c r="F232" s="2"/>
      <c r="G232" s="2"/>
      <c r="H232" s="2"/>
      <c r="I232" s="2"/>
      <c r="J232" s="8"/>
      <c r="K232" s="2"/>
      <c r="L232" s="2"/>
      <c r="M232" s="2"/>
      <c r="N232" s="2"/>
      <c r="O232" s="2"/>
      <c r="P232" s="8"/>
      <c r="Q232" s="4"/>
      <c r="R232" s="9"/>
      <c r="T232" s="7"/>
    </row>
    <row r="233" spans="2:20" s="6" customFormat="1" ht="24" customHeight="1" x14ac:dyDescent="0.25">
      <c r="B233" s="9"/>
      <c r="C233" s="20" t="s">
        <v>5</v>
      </c>
      <c r="D233" s="19" t="s">
        <v>6</v>
      </c>
      <c r="F233" s="10"/>
      <c r="G233" s="10"/>
      <c r="H233" s="10"/>
      <c r="I233" s="10"/>
      <c r="J233" s="2">
        <f>SUM(F233:H233)</f>
        <v>0</v>
      </c>
      <c r="K233" s="10"/>
      <c r="L233" s="10"/>
      <c r="M233" s="10"/>
      <c r="N233" s="10"/>
      <c r="O233" s="10"/>
      <c r="P233" s="2">
        <f>SUM(L233:N233)</f>
        <v>0</v>
      </c>
      <c r="Q233" s="4"/>
      <c r="R233" s="2">
        <f>SUM(P233+J233)</f>
        <v>0</v>
      </c>
      <c r="T233" s="11">
        <f>AVERAGE(R233/6)</f>
        <v>0</v>
      </c>
    </row>
    <row r="234" spans="2:20" s="6" customFormat="1" ht="24" customHeight="1" x14ac:dyDescent="0.25">
      <c r="B234" s="24"/>
      <c r="C234" s="20" t="s">
        <v>5</v>
      </c>
      <c r="D234" s="19" t="s">
        <v>6</v>
      </c>
      <c r="F234" s="10"/>
      <c r="G234" s="10"/>
      <c r="H234" s="10"/>
      <c r="I234" s="10"/>
      <c r="J234" s="2">
        <f>SUM(F234:H234)</f>
        <v>0</v>
      </c>
      <c r="K234" s="10"/>
      <c r="L234" s="10"/>
      <c r="M234" s="10"/>
      <c r="N234" s="10"/>
      <c r="O234" s="10"/>
      <c r="P234" s="2">
        <f>SUM(L234:N234)</f>
        <v>0</v>
      </c>
      <c r="Q234" s="4"/>
      <c r="R234" s="2">
        <f>SUM(P234+J234)</f>
        <v>0</v>
      </c>
      <c r="T234" s="11">
        <f>AVERAGE(R234/6)</f>
        <v>0</v>
      </c>
    </row>
    <row r="235" spans="2:20" s="6" customFormat="1" ht="24" customHeight="1" x14ac:dyDescent="0.25">
      <c r="C235" s="20" t="s">
        <v>5</v>
      </c>
      <c r="D235" s="19" t="s">
        <v>6</v>
      </c>
      <c r="F235" s="10"/>
      <c r="G235" s="10"/>
      <c r="H235" s="10"/>
      <c r="I235" s="10"/>
      <c r="J235" s="2">
        <f>SUM(F235:H235)</f>
        <v>0</v>
      </c>
      <c r="K235" s="10"/>
      <c r="L235" s="10"/>
      <c r="M235" s="10"/>
      <c r="N235" s="10"/>
      <c r="O235" s="10"/>
      <c r="P235" s="2">
        <f>SUM(L235:N235)</f>
        <v>0</v>
      </c>
      <c r="Q235" s="4"/>
      <c r="R235" s="2">
        <f>SUM(P235+J235)</f>
        <v>0</v>
      </c>
      <c r="T235" s="11">
        <f>AVERAGE(R235/6)</f>
        <v>0</v>
      </c>
    </row>
    <row r="236" spans="2:20" ht="12" customHeight="1" x14ac:dyDescent="0.25"/>
    <row r="237" spans="2:20" s="6" customFormat="1" ht="30" customHeight="1" x14ac:dyDescent="0.25">
      <c r="B237" s="9">
        <v>15</v>
      </c>
      <c r="C237" s="25" t="s">
        <v>4</v>
      </c>
      <c r="D237" s="25"/>
      <c r="F237" s="1">
        <f>SUM(F239:F241)</f>
        <v>0</v>
      </c>
      <c r="G237" s="1">
        <f>SUM(G239:G241)</f>
        <v>0</v>
      </c>
      <c r="H237" s="1">
        <f>SUM(H239:H241)</f>
        <v>0</v>
      </c>
      <c r="I237" s="2"/>
      <c r="J237" s="3">
        <f>SUM(F237:H237)</f>
        <v>0</v>
      </c>
      <c r="K237" s="2"/>
      <c r="L237" s="1">
        <f>SUM(L239:L241)</f>
        <v>0</v>
      </c>
      <c r="M237" s="1">
        <f>SUM(M239:M241)</f>
        <v>0</v>
      </c>
      <c r="N237" s="1">
        <f>SUM(N239:N241)</f>
        <v>0</v>
      </c>
      <c r="O237" s="2"/>
      <c r="P237" s="3">
        <f>SUM(L237:N237)</f>
        <v>0</v>
      </c>
      <c r="Q237" s="4"/>
      <c r="R237" s="5">
        <f>SUM(P237+J237)</f>
        <v>0</v>
      </c>
      <c r="T237" s="7">
        <f>AVERAGE(R237/18)</f>
        <v>0</v>
      </c>
    </row>
    <row r="238" spans="2:20" s="6" customFormat="1" ht="3" customHeight="1" x14ac:dyDescent="0.25">
      <c r="B238" s="9"/>
      <c r="F238" s="2"/>
      <c r="G238" s="2"/>
      <c r="H238" s="2"/>
      <c r="I238" s="2"/>
      <c r="J238" s="8"/>
      <c r="K238" s="2"/>
      <c r="L238" s="2"/>
      <c r="M238" s="2"/>
      <c r="N238" s="2"/>
      <c r="O238" s="2"/>
      <c r="P238" s="8"/>
      <c r="Q238" s="4"/>
      <c r="R238" s="9"/>
      <c r="T238" s="7"/>
    </row>
    <row r="239" spans="2:20" s="6" customFormat="1" ht="24" customHeight="1" x14ac:dyDescent="0.25">
      <c r="B239" s="9"/>
      <c r="C239" s="20" t="s">
        <v>5</v>
      </c>
      <c r="D239" s="19" t="s">
        <v>6</v>
      </c>
      <c r="F239" s="10"/>
      <c r="G239" s="10"/>
      <c r="H239" s="10"/>
      <c r="I239" s="10"/>
      <c r="J239" s="2">
        <f>SUM(F239:H239)</f>
        <v>0</v>
      </c>
      <c r="K239" s="10"/>
      <c r="L239" s="10"/>
      <c r="M239" s="10"/>
      <c r="N239" s="10"/>
      <c r="O239" s="10"/>
      <c r="P239" s="2">
        <f>SUM(L239:N239)</f>
        <v>0</v>
      </c>
      <c r="Q239" s="4"/>
      <c r="R239" s="2">
        <f>SUM(P239+J239)</f>
        <v>0</v>
      </c>
      <c r="T239" s="11">
        <f>AVERAGE(R239/6)</f>
        <v>0</v>
      </c>
    </row>
    <row r="240" spans="2:20" s="6" customFormat="1" ht="24" customHeight="1" x14ac:dyDescent="0.25">
      <c r="B240" s="24"/>
      <c r="C240" s="20" t="s">
        <v>5</v>
      </c>
      <c r="D240" s="19" t="s">
        <v>6</v>
      </c>
      <c r="F240" s="10"/>
      <c r="G240" s="10"/>
      <c r="H240" s="10"/>
      <c r="I240" s="10"/>
      <c r="J240" s="2">
        <f>SUM(F240:H240)</f>
        <v>0</v>
      </c>
      <c r="K240" s="10"/>
      <c r="L240" s="10"/>
      <c r="M240" s="10"/>
      <c r="N240" s="10"/>
      <c r="O240" s="10"/>
      <c r="P240" s="2">
        <f>SUM(L240:N240)</f>
        <v>0</v>
      </c>
      <c r="Q240" s="4"/>
      <c r="R240" s="2">
        <f>SUM(P240+J240)</f>
        <v>0</v>
      </c>
      <c r="T240" s="11">
        <f>AVERAGE(R240/6)</f>
        <v>0</v>
      </c>
    </row>
    <row r="241" spans="2:20" s="6" customFormat="1" ht="24" customHeight="1" x14ac:dyDescent="0.25">
      <c r="C241" s="20" t="s">
        <v>5</v>
      </c>
      <c r="D241" s="19" t="s">
        <v>6</v>
      </c>
      <c r="F241" s="10"/>
      <c r="G241" s="10"/>
      <c r="H241" s="10"/>
      <c r="I241" s="10"/>
      <c r="J241" s="2">
        <f>SUM(F241:H241)</f>
        <v>0</v>
      </c>
      <c r="K241" s="10"/>
      <c r="L241" s="10"/>
      <c r="M241" s="10"/>
      <c r="N241" s="10"/>
      <c r="O241" s="10"/>
      <c r="P241" s="2">
        <f>SUM(L241:N241)</f>
        <v>0</v>
      </c>
      <c r="Q241" s="4"/>
      <c r="R241" s="2">
        <f>SUM(P241+J241)</f>
        <v>0</v>
      </c>
      <c r="T241" s="11">
        <f>AVERAGE(R241/6)</f>
        <v>0</v>
      </c>
    </row>
    <row r="242" spans="2:20" ht="12" customHeight="1" x14ac:dyDescent="0.25"/>
    <row r="243" spans="2:20" s="6" customFormat="1" ht="30" customHeight="1" x14ac:dyDescent="0.25">
      <c r="B243" s="9">
        <v>16</v>
      </c>
      <c r="C243" s="25" t="s">
        <v>4</v>
      </c>
      <c r="D243" s="25"/>
      <c r="F243" s="1">
        <f>SUM(F245:F247)</f>
        <v>0</v>
      </c>
      <c r="G243" s="1">
        <f>SUM(G245:G247)</f>
        <v>0</v>
      </c>
      <c r="H243" s="1">
        <f>SUM(H245:H247)</f>
        <v>0</v>
      </c>
      <c r="I243" s="2"/>
      <c r="J243" s="3">
        <f>SUM(F243:H243)</f>
        <v>0</v>
      </c>
      <c r="K243" s="2"/>
      <c r="L243" s="1">
        <f>SUM(L245:L247)</f>
        <v>0</v>
      </c>
      <c r="M243" s="1">
        <f>SUM(M245:M247)</f>
        <v>0</v>
      </c>
      <c r="N243" s="1">
        <f>SUM(N245:N247)</f>
        <v>0</v>
      </c>
      <c r="O243" s="2"/>
      <c r="P243" s="3">
        <f>SUM(L243:N243)</f>
        <v>0</v>
      </c>
      <c r="Q243" s="4"/>
      <c r="R243" s="5">
        <f>SUM(P243+J243)</f>
        <v>0</v>
      </c>
      <c r="T243" s="7">
        <f>AVERAGE(R243/18)</f>
        <v>0</v>
      </c>
    </row>
    <row r="244" spans="2:20" s="6" customFormat="1" ht="3" customHeight="1" x14ac:dyDescent="0.25">
      <c r="B244" s="9"/>
      <c r="F244" s="2"/>
      <c r="G244" s="2"/>
      <c r="H244" s="2"/>
      <c r="I244" s="2"/>
      <c r="J244" s="8"/>
      <c r="K244" s="2"/>
      <c r="L244" s="2"/>
      <c r="M244" s="2"/>
      <c r="N244" s="2"/>
      <c r="O244" s="2"/>
      <c r="P244" s="8"/>
      <c r="Q244" s="4"/>
      <c r="R244" s="9"/>
      <c r="T244" s="7"/>
    </row>
    <row r="245" spans="2:20" s="6" customFormat="1" ht="24" customHeight="1" x14ac:dyDescent="0.25">
      <c r="B245" s="9"/>
      <c r="C245" s="20" t="s">
        <v>5</v>
      </c>
      <c r="D245" s="19" t="s">
        <v>6</v>
      </c>
      <c r="F245" s="10"/>
      <c r="G245" s="10"/>
      <c r="H245" s="10"/>
      <c r="I245" s="10"/>
      <c r="J245" s="2">
        <f>SUM(F245:H245)</f>
        <v>0</v>
      </c>
      <c r="K245" s="10"/>
      <c r="L245" s="10"/>
      <c r="M245" s="10"/>
      <c r="N245" s="10"/>
      <c r="O245" s="10"/>
      <c r="P245" s="2">
        <f>SUM(L245:N245)</f>
        <v>0</v>
      </c>
      <c r="Q245" s="4"/>
      <c r="R245" s="2">
        <f>SUM(P245+J245)</f>
        <v>0</v>
      </c>
      <c r="T245" s="11">
        <f>AVERAGE(R245/6)</f>
        <v>0</v>
      </c>
    </row>
    <row r="246" spans="2:20" s="6" customFormat="1" ht="24" customHeight="1" x14ac:dyDescent="0.25">
      <c r="B246" s="24"/>
      <c r="C246" s="20" t="s">
        <v>5</v>
      </c>
      <c r="D246" s="19" t="s">
        <v>6</v>
      </c>
      <c r="F246" s="10"/>
      <c r="G246" s="10"/>
      <c r="H246" s="10"/>
      <c r="I246" s="10"/>
      <c r="J246" s="2">
        <f>SUM(F246:H246)</f>
        <v>0</v>
      </c>
      <c r="K246" s="10"/>
      <c r="L246" s="10"/>
      <c r="M246" s="10"/>
      <c r="N246" s="10"/>
      <c r="O246" s="10"/>
      <c r="P246" s="2">
        <f>SUM(L246:N246)</f>
        <v>0</v>
      </c>
      <c r="Q246" s="4"/>
      <c r="R246" s="2">
        <f>SUM(P246+J246)</f>
        <v>0</v>
      </c>
      <c r="T246" s="11">
        <f>AVERAGE(R246/6)</f>
        <v>0</v>
      </c>
    </row>
    <row r="247" spans="2:20" s="6" customFormat="1" ht="24" customHeight="1" x14ac:dyDescent="0.25">
      <c r="C247" s="20" t="s">
        <v>5</v>
      </c>
      <c r="D247" s="19" t="s">
        <v>6</v>
      </c>
      <c r="F247" s="10"/>
      <c r="G247" s="10"/>
      <c r="H247" s="10"/>
      <c r="I247" s="10"/>
      <c r="J247" s="2">
        <f>SUM(F247:H247)</f>
        <v>0</v>
      </c>
      <c r="K247" s="10"/>
      <c r="L247" s="10"/>
      <c r="M247" s="10"/>
      <c r="N247" s="10"/>
      <c r="O247" s="10"/>
      <c r="P247" s="2">
        <f>SUM(L247:N247)</f>
        <v>0</v>
      </c>
      <c r="Q247" s="4"/>
      <c r="R247" s="2">
        <f>SUM(P247+J247)</f>
        <v>0</v>
      </c>
      <c r="T247" s="11">
        <f>AVERAGE(R247/6)</f>
        <v>0</v>
      </c>
    </row>
    <row r="248" spans="2:20" ht="12" customHeight="1" x14ac:dyDescent="0.25"/>
    <row r="249" spans="2:20" s="6" customFormat="1" ht="30" customHeight="1" x14ac:dyDescent="0.25">
      <c r="B249" s="9">
        <v>17</v>
      </c>
      <c r="C249" s="25" t="s">
        <v>4</v>
      </c>
      <c r="D249" s="25"/>
      <c r="F249" s="1">
        <f>SUM(F251:F253)</f>
        <v>0</v>
      </c>
      <c r="G249" s="1">
        <f>SUM(G251:G253)</f>
        <v>0</v>
      </c>
      <c r="H249" s="1">
        <f>SUM(H251:H253)</f>
        <v>0</v>
      </c>
      <c r="I249" s="2"/>
      <c r="J249" s="3">
        <f>SUM(F249:H249)</f>
        <v>0</v>
      </c>
      <c r="K249" s="2"/>
      <c r="L249" s="1">
        <f>SUM(L251:L253)</f>
        <v>0</v>
      </c>
      <c r="M249" s="1">
        <f>SUM(M251:M253)</f>
        <v>0</v>
      </c>
      <c r="N249" s="1">
        <f>SUM(N251:N253)</f>
        <v>0</v>
      </c>
      <c r="O249" s="2"/>
      <c r="P249" s="3">
        <f>SUM(L249:N249)</f>
        <v>0</v>
      </c>
      <c r="Q249" s="4"/>
      <c r="R249" s="5">
        <f>SUM(P249+J249)</f>
        <v>0</v>
      </c>
      <c r="T249" s="7">
        <f>AVERAGE(R249/18)</f>
        <v>0</v>
      </c>
    </row>
    <row r="250" spans="2:20" s="6" customFormat="1" ht="3" customHeight="1" x14ac:dyDescent="0.25">
      <c r="B250" s="9"/>
      <c r="F250" s="2"/>
      <c r="G250" s="2"/>
      <c r="H250" s="2"/>
      <c r="I250" s="2"/>
      <c r="J250" s="8"/>
      <c r="K250" s="2"/>
      <c r="L250" s="2"/>
      <c r="M250" s="2"/>
      <c r="N250" s="2"/>
      <c r="O250" s="2"/>
      <c r="P250" s="8"/>
      <c r="Q250" s="4"/>
      <c r="R250" s="9"/>
      <c r="T250" s="7"/>
    </row>
    <row r="251" spans="2:20" s="6" customFormat="1" ht="24" customHeight="1" x14ac:dyDescent="0.25">
      <c r="B251" s="9"/>
      <c r="C251" s="20" t="s">
        <v>5</v>
      </c>
      <c r="D251" s="19" t="s">
        <v>6</v>
      </c>
      <c r="F251" s="10"/>
      <c r="G251" s="10"/>
      <c r="H251" s="10"/>
      <c r="I251" s="10"/>
      <c r="J251" s="2">
        <f>SUM(F251:H251)</f>
        <v>0</v>
      </c>
      <c r="K251" s="10"/>
      <c r="L251" s="10"/>
      <c r="M251" s="10"/>
      <c r="N251" s="10"/>
      <c r="O251" s="10"/>
      <c r="P251" s="2">
        <f>SUM(L251:N251)</f>
        <v>0</v>
      </c>
      <c r="Q251" s="4"/>
      <c r="R251" s="2">
        <f>SUM(P251+J251)</f>
        <v>0</v>
      </c>
      <c r="T251" s="11">
        <f>AVERAGE(R251/6)</f>
        <v>0</v>
      </c>
    </row>
    <row r="252" spans="2:20" s="6" customFormat="1" ht="24" customHeight="1" x14ac:dyDescent="0.25">
      <c r="B252" s="24"/>
      <c r="C252" s="20" t="s">
        <v>5</v>
      </c>
      <c r="D252" s="19" t="s">
        <v>6</v>
      </c>
      <c r="F252" s="10"/>
      <c r="G252" s="10"/>
      <c r="H252" s="10"/>
      <c r="I252" s="10"/>
      <c r="J252" s="2">
        <f>SUM(F252:H252)</f>
        <v>0</v>
      </c>
      <c r="K252" s="10"/>
      <c r="L252" s="10"/>
      <c r="M252" s="10"/>
      <c r="N252" s="10"/>
      <c r="O252" s="10"/>
      <c r="P252" s="2">
        <f>SUM(L252:N252)</f>
        <v>0</v>
      </c>
      <c r="Q252" s="4"/>
      <c r="R252" s="2">
        <f>SUM(P252+J252)</f>
        <v>0</v>
      </c>
      <c r="T252" s="11">
        <f>AVERAGE(R252/6)</f>
        <v>0</v>
      </c>
    </row>
    <row r="253" spans="2:20" s="6" customFormat="1" ht="24" customHeight="1" x14ac:dyDescent="0.25">
      <c r="C253" s="20" t="s">
        <v>5</v>
      </c>
      <c r="D253" s="19" t="s">
        <v>6</v>
      </c>
      <c r="F253" s="10"/>
      <c r="G253" s="10"/>
      <c r="H253" s="10"/>
      <c r="I253" s="10"/>
      <c r="J253" s="2">
        <f>SUM(F253:H253)</f>
        <v>0</v>
      </c>
      <c r="K253" s="10"/>
      <c r="L253" s="10"/>
      <c r="M253" s="10"/>
      <c r="N253" s="10"/>
      <c r="O253" s="10"/>
      <c r="P253" s="2">
        <f>SUM(L253:N253)</f>
        <v>0</v>
      </c>
      <c r="Q253" s="4"/>
      <c r="R253" s="2">
        <f>SUM(P253+J253)</f>
        <v>0</v>
      </c>
      <c r="T253" s="11">
        <f>AVERAGE(R253/6)</f>
        <v>0</v>
      </c>
    </row>
    <row r="254" spans="2:20" ht="12" customHeight="1" x14ac:dyDescent="0.25"/>
    <row r="255" spans="2:20" s="6" customFormat="1" ht="30" customHeight="1" x14ac:dyDescent="0.25">
      <c r="B255" s="9">
        <v>18</v>
      </c>
      <c r="C255" s="25" t="s">
        <v>4</v>
      </c>
      <c r="D255" s="25"/>
      <c r="F255" s="1">
        <f>SUM(F257:F259)</f>
        <v>0</v>
      </c>
      <c r="G255" s="1">
        <f>SUM(G257:G259)</f>
        <v>0</v>
      </c>
      <c r="H255" s="1">
        <f>SUM(H257:H259)</f>
        <v>0</v>
      </c>
      <c r="I255" s="2"/>
      <c r="J255" s="3">
        <f>SUM(F255:H255)</f>
        <v>0</v>
      </c>
      <c r="K255" s="2"/>
      <c r="L255" s="1">
        <f>SUM(L257:L259)</f>
        <v>0</v>
      </c>
      <c r="M255" s="1">
        <f>SUM(M257:M259)</f>
        <v>0</v>
      </c>
      <c r="N255" s="1">
        <f>SUM(N257:N259)</f>
        <v>0</v>
      </c>
      <c r="O255" s="2"/>
      <c r="P255" s="3">
        <f>SUM(L255:N255)</f>
        <v>0</v>
      </c>
      <c r="Q255" s="4"/>
      <c r="R255" s="5">
        <f>SUM(P255+J255)</f>
        <v>0</v>
      </c>
      <c r="T255" s="7">
        <f>AVERAGE(R255/18)</f>
        <v>0</v>
      </c>
    </row>
    <row r="256" spans="2:20" s="6" customFormat="1" ht="3" customHeight="1" x14ac:dyDescent="0.25">
      <c r="B256" s="9"/>
      <c r="F256" s="2"/>
      <c r="G256" s="2"/>
      <c r="H256" s="2"/>
      <c r="I256" s="2"/>
      <c r="J256" s="8"/>
      <c r="K256" s="2"/>
      <c r="L256" s="2"/>
      <c r="M256" s="2"/>
      <c r="N256" s="2"/>
      <c r="O256" s="2"/>
      <c r="P256" s="8"/>
      <c r="Q256" s="4"/>
      <c r="R256" s="9"/>
      <c r="T256" s="7"/>
    </row>
    <row r="257" spans="2:20" s="6" customFormat="1" ht="24" customHeight="1" x14ac:dyDescent="0.25">
      <c r="B257" s="9"/>
      <c r="C257" s="20" t="s">
        <v>5</v>
      </c>
      <c r="D257" s="19" t="s">
        <v>6</v>
      </c>
      <c r="F257" s="10"/>
      <c r="G257" s="10"/>
      <c r="H257" s="10"/>
      <c r="I257" s="10"/>
      <c r="J257" s="2">
        <f>SUM(F257:H257)</f>
        <v>0</v>
      </c>
      <c r="K257" s="10"/>
      <c r="L257" s="10"/>
      <c r="M257" s="10"/>
      <c r="N257" s="10"/>
      <c r="O257" s="10"/>
      <c r="P257" s="2">
        <f>SUM(L257:N257)</f>
        <v>0</v>
      </c>
      <c r="Q257" s="4"/>
      <c r="R257" s="2">
        <f>SUM(P257+J257)</f>
        <v>0</v>
      </c>
      <c r="T257" s="11">
        <f>AVERAGE(R257/6)</f>
        <v>0</v>
      </c>
    </row>
    <row r="258" spans="2:20" s="6" customFormat="1" ht="24" customHeight="1" x14ac:dyDescent="0.25">
      <c r="B258" s="24"/>
      <c r="C258" s="20" t="s">
        <v>5</v>
      </c>
      <c r="D258" s="19" t="s">
        <v>6</v>
      </c>
      <c r="F258" s="10"/>
      <c r="G258" s="10"/>
      <c r="H258" s="10"/>
      <c r="I258" s="10"/>
      <c r="J258" s="2">
        <f>SUM(F258:H258)</f>
        <v>0</v>
      </c>
      <c r="K258" s="10"/>
      <c r="L258" s="10"/>
      <c r="M258" s="10"/>
      <c r="N258" s="10"/>
      <c r="O258" s="10"/>
      <c r="P258" s="2">
        <f>SUM(L258:N258)</f>
        <v>0</v>
      </c>
      <c r="Q258" s="4"/>
      <c r="R258" s="2">
        <f>SUM(P258+J258)</f>
        <v>0</v>
      </c>
      <c r="T258" s="11">
        <f>AVERAGE(R258/6)</f>
        <v>0</v>
      </c>
    </row>
    <row r="259" spans="2:20" s="6" customFormat="1" ht="24" customHeight="1" x14ac:dyDescent="0.25">
      <c r="C259" s="20" t="s">
        <v>5</v>
      </c>
      <c r="D259" s="19" t="s">
        <v>6</v>
      </c>
      <c r="F259" s="10"/>
      <c r="G259" s="10"/>
      <c r="H259" s="10"/>
      <c r="I259" s="10"/>
      <c r="J259" s="2">
        <f>SUM(F259:H259)</f>
        <v>0</v>
      </c>
      <c r="K259" s="10"/>
      <c r="L259" s="10"/>
      <c r="M259" s="10"/>
      <c r="N259" s="10"/>
      <c r="O259" s="10"/>
      <c r="P259" s="2">
        <f>SUM(L259:N259)</f>
        <v>0</v>
      </c>
      <c r="Q259" s="4"/>
      <c r="R259" s="2">
        <f>SUM(P259+J259)</f>
        <v>0</v>
      </c>
      <c r="T259" s="11">
        <f>AVERAGE(R259/6)</f>
        <v>0</v>
      </c>
    </row>
    <row r="260" spans="2:20" ht="12" customHeight="1" x14ac:dyDescent="0.25"/>
    <row r="261" spans="2:20" s="6" customFormat="1" ht="30" customHeight="1" x14ac:dyDescent="0.25">
      <c r="B261" s="9">
        <v>19</v>
      </c>
      <c r="C261" s="25" t="s">
        <v>4</v>
      </c>
      <c r="D261" s="25"/>
      <c r="F261" s="1">
        <f>SUM(F263:F265)</f>
        <v>0</v>
      </c>
      <c r="G261" s="1">
        <f>SUM(G263:G265)</f>
        <v>0</v>
      </c>
      <c r="H261" s="1">
        <f>SUM(H263:H265)</f>
        <v>0</v>
      </c>
      <c r="I261" s="2"/>
      <c r="J261" s="3">
        <f>SUM(F261:H261)</f>
        <v>0</v>
      </c>
      <c r="K261" s="2"/>
      <c r="L261" s="1">
        <f>SUM(L263:L265)</f>
        <v>0</v>
      </c>
      <c r="M261" s="1">
        <f>SUM(M263:M265)</f>
        <v>0</v>
      </c>
      <c r="N261" s="1">
        <f>SUM(N263:N265)</f>
        <v>0</v>
      </c>
      <c r="O261" s="2"/>
      <c r="P261" s="3">
        <f>SUM(L261:N261)</f>
        <v>0</v>
      </c>
      <c r="Q261" s="4"/>
      <c r="R261" s="5">
        <f>SUM(P261+J261)</f>
        <v>0</v>
      </c>
      <c r="T261" s="7">
        <f>AVERAGE(R261/18)</f>
        <v>0</v>
      </c>
    </row>
    <row r="262" spans="2:20" s="6" customFormat="1" ht="3" customHeight="1" x14ac:dyDescent="0.25">
      <c r="B262" s="9"/>
      <c r="F262" s="2"/>
      <c r="G262" s="2"/>
      <c r="H262" s="2"/>
      <c r="I262" s="2"/>
      <c r="J262" s="8"/>
      <c r="K262" s="2"/>
      <c r="L262" s="2"/>
      <c r="M262" s="2"/>
      <c r="N262" s="2"/>
      <c r="O262" s="2"/>
      <c r="P262" s="8"/>
      <c r="Q262" s="4"/>
      <c r="R262" s="9"/>
      <c r="T262" s="7"/>
    </row>
    <row r="263" spans="2:20" s="6" customFormat="1" ht="24" customHeight="1" x14ac:dyDescent="0.25">
      <c r="B263" s="9"/>
      <c r="C263" s="20" t="s">
        <v>5</v>
      </c>
      <c r="D263" s="19" t="s">
        <v>6</v>
      </c>
      <c r="F263" s="10"/>
      <c r="G263" s="10"/>
      <c r="H263" s="10"/>
      <c r="I263" s="10"/>
      <c r="J263" s="2">
        <f>SUM(F263:H263)</f>
        <v>0</v>
      </c>
      <c r="K263" s="10"/>
      <c r="L263" s="10"/>
      <c r="M263" s="10"/>
      <c r="N263" s="10"/>
      <c r="O263" s="10"/>
      <c r="P263" s="2">
        <f>SUM(L263:N263)</f>
        <v>0</v>
      </c>
      <c r="Q263" s="4"/>
      <c r="R263" s="2">
        <f>SUM(P263+J263)</f>
        <v>0</v>
      </c>
      <c r="T263" s="11">
        <f>AVERAGE(R263/6)</f>
        <v>0</v>
      </c>
    </row>
    <row r="264" spans="2:20" s="6" customFormat="1" ht="24" customHeight="1" x14ac:dyDescent="0.25">
      <c r="B264" s="24"/>
      <c r="C264" s="20" t="s">
        <v>5</v>
      </c>
      <c r="D264" s="19" t="s">
        <v>6</v>
      </c>
      <c r="F264" s="10"/>
      <c r="G264" s="10"/>
      <c r="H264" s="10"/>
      <c r="I264" s="10"/>
      <c r="J264" s="2">
        <f>SUM(F264:H264)</f>
        <v>0</v>
      </c>
      <c r="K264" s="10"/>
      <c r="L264" s="10"/>
      <c r="M264" s="10"/>
      <c r="N264" s="10"/>
      <c r="O264" s="10"/>
      <c r="P264" s="2">
        <f>SUM(L264:N264)</f>
        <v>0</v>
      </c>
      <c r="Q264" s="4"/>
      <c r="R264" s="2">
        <f>SUM(P264+J264)</f>
        <v>0</v>
      </c>
      <c r="T264" s="11">
        <f>AVERAGE(R264/6)</f>
        <v>0</v>
      </c>
    </row>
    <row r="265" spans="2:20" s="6" customFormat="1" ht="24" customHeight="1" x14ac:dyDescent="0.25">
      <c r="C265" s="20" t="s">
        <v>5</v>
      </c>
      <c r="D265" s="19" t="s">
        <v>6</v>
      </c>
      <c r="F265" s="10"/>
      <c r="G265" s="10"/>
      <c r="H265" s="10"/>
      <c r="I265" s="10"/>
      <c r="J265" s="2">
        <f>SUM(F265:H265)</f>
        <v>0</v>
      </c>
      <c r="K265" s="10"/>
      <c r="L265" s="10"/>
      <c r="M265" s="10"/>
      <c r="N265" s="10"/>
      <c r="O265" s="10"/>
      <c r="P265" s="2">
        <f>SUM(L265:N265)</f>
        <v>0</v>
      </c>
      <c r="Q265" s="4"/>
      <c r="R265" s="2">
        <f>SUM(P265+J265)</f>
        <v>0</v>
      </c>
      <c r="T265" s="11">
        <f>AVERAGE(R265/6)</f>
        <v>0</v>
      </c>
    </row>
    <row r="266" spans="2:20" ht="12" customHeight="1" x14ac:dyDescent="0.25"/>
    <row r="267" spans="2:20" s="6" customFormat="1" ht="30" customHeight="1" x14ac:dyDescent="0.25">
      <c r="B267" s="9">
        <v>20</v>
      </c>
      <c r="C267" s="25" t="s">
        <v>4</v>
      </c>
      <c r="D267" s="25"/>
      <c r="F267" s="1">
        <f>SUM(F269:F271)</f>
        <v>0</v>
      </c>
      <c r="G267" s="1">
        <f>SUM(G269:G271)</f>
        <v>0</v>
      </c>
      <c r="H267" s="1">
        <f>SUM(H269:H271)</f>
        <v>0</v>
      </c>
      <c r="I267" s="2"/>
      <c r="J267" s="3">
        <f>SUM(F267:H267)</f>
        <v>0</v>
      </c>
      <c r="K267" s="2"/>
      <c r="L267" s="1">
        <f>SUM(L269:L271)</f>
        <v>0</v>
      </c>
      <c r="M267" s="1">
        <f>SUM(M269:M271)</f>
        <v>0</v>
      </c>
      <c r="N267" s="1">
        <f>SUM(N269:N271)</f>
        <v>0</v>
      </c>
      <c r="O267" s="2"/>
      <c r="P267" s="3">
        <f>SUM(L267:N267)</f>
        <v>0</v>
      </c>
      <c r="Q267" s="4"/>
      <c r="R267" s="5">
        <f>SUM(P267+J267)</f>
        <v>0</v>
      </c>
      <c r="T267" s="7">
        <f>AVERAGE(R267/18)</f>
        <v>0</v>
      </c>
    </row>
    <row r="268" spans="2:20" s="6" customFormat="1" ht="3" customHeight="1" x14ac:dyDescent="0.25">
      <c r="B268" s="9"/>
      <c r="F268" s="2"/>
      <c r="G268" s="2"/>
      <c r="H268" s="2"/>
      <c r="I268" s="2"/>
      <c r="J268" s="8"/>
      <c r="K268" s="2"/>
      <c r="L268" s="2"/>
      <c r="M268" s="2"/>
      <c r="N268" s="2"/>
      <c r="O268" s="2"/>
      <c r="P268" s="8"/>
      <c r="Q268" s="4"/>
      <c r="R268" s="9"/>
      <c r="T268" s="7"/>
    </row>
    <row r="269" spans="2:20" s="6" customFormat="1" ht="24" customHeight="1" x14ac:dyDescent="0.25">
      <c r="B269" s="9"/>
      <c r="C269" s="20" t="s">
        <v>5</v>
      </c>
      <c r="D269" s="19" t="s">
        <v>6</v>
      </c>
      <c r="F269" s="10"/>
      <c r="G269" s="10"/>
      <c r="H269" s="10"/>
      <c r="I269" s="10"/>
      <c r="J269" s="2">
        <f>SUM(F269:H269)</f>
        <v>0</v>
      </c>
      <c r="K269" s="10"/>
      <c r="L269" s="10"/>
      <c r="M269" s="10"/>
      <c r="N269" s="10"/>
      <c r="O269" s="10"/>
      <c r="P269" s="2">
        <f>SUM(L269:N269)</f>
        <v>0</v>
      </c>
      <c r="Q269" s="4"/>
      <c r="R269" s="2">
        <f>SUM(P269+J269)</f>
        <v>0</v>
      </c>
      <c r="T269" s="11">
        <f>AVERAGE(R269/6)</f>
        <v>0</v>
      </c>
    </row>
    <row r="270" spans="2:20" s="6" customFormat="1" ht="24" customHeight="1" x14ac:dyDescent="0.25">
      <c r="B270" s="24"/>
      <c r="C270" s="20" t="s">
        <v>5</v>
      </c>
      <c r="D270" s="19" t="s">
        <v>6</v>
      </c>
      <c r="F270" s="10"/>
      <c r="G270" s="10"/>
      <c r="H270" s="10"/>
      <c r="I270" s="10"/>
      <c r="J270" s="2">
        <f>SUM(F270:H270)</f>
        <v>0</v>
      </c>
      <c r="K270" s="10"/>
      <c r="L270" s="10"/>
      <c r="M270" s="10"/>
      <c r="N270" s="10"/>
      <c r="O270" s="10"/>
      <c r="P270" s="2">
        <f>SUM(L270:N270)</f>
        <v>0</v>
      </c>
      <c r="Q270" s="4"/>
      <c r="R270" s="2">
        <f>SUM(P270+J270)</f>
        <v>0</v>
      </c>
      <c r="T270" s="11">
        <f>AVERAGE(R270/6)</f>
        <v>0</v>
      </c>
    </row>
    <row r="271" spans="2:20" s="6" customFormat="1" ht="24" customHeight="1" x14ac:dyDescent="0.25">
      <c r="C271" s="20" t="s">
        <v>5</v>
      </c>
      <c r="D271" s="19" t="s">
        <v>6</v>
      </c>
      <c r="F271" s="10"/>
      <c r="G271" s="10"/>
      <c r="H271" s="10"/>
      <c r="I271" s="10"/>
      <c r="J271" s="2">
        <f>SUM(F271:H271)</f>
        <v>0</v>
      </c>
      <c r="K271" s="10"/>
      <c r="L271" s="10"/>
      <c r="M271" s="10"/>
      <c r="N271" s="10"/>
      <c r="O271" s="10"/>
      <c r="P271" s="2">
        <f>SUM(L271:N271)</f>
        <v>0</v>
      </c>
      <c r="Q271" s="4"/>
      <c r="R271" s="2">
        <f>SUM(P271+J271)</f>
        <v>0</v>
      </c>
      <c r="T271" s="11">
        <f>AVERAGE(R271/6)</f>
        <v>0</v>
      </c>
    </row>
    <row r="272" spans="2:20" ht="12" customHeight="1" x14ac:dyDescent="0.25"/>
    <row r="273" spans="2:20" s="6" customFormat="1" ht="30" customHeight="1" x14ac:dyDescent="0.25">
      <c r="B273" s="9">
        <v>21</v>
      </c>
      <c r="C273" s="25" t="s">
        <v>4</v>
      </c>
      <c r="D273" s="25"/>
      <c r="F273" s="1">
        <f>SUM(F275:F277)</f>
        <v>0</v>
      </c>
      <c r="G273" s="1">
        <f>SUM(G275:G277)</f>
        <v>0</v>
      </c>
      <c r="H273" s="1">
        <f>SUM(H275:H277)</f>
        <v>0</v>
      </c>
      <c r="I273" s="2"/>
      <c r="J273" s="3">
        <f>SUM(F273:H273)</f>
        <v>0</v>
      </c>
      <c r="K273" s="2"/>
      <c r="L273" s="1">
        <f>SUM(L275:L277)</f>
        <v>0</v>
      </c>
      <c r="M273" s="1">
        <f>SUM(M275:M277)</f>
        <v>0</v>
      </c>
      <c r="N273" s="1">
        <f>SUM(N275:N277)</f>
        <v>0</v>
      </c>
      <c r="O273" s="2"/>
      <c r="P273" s="3">
        <f>SUM(L273:N273)</f>
        <v>0</v>
      </c>
      <c r="Q273" s="4"/>
      <c r="R273" s="5">
        <f>SUM(P273+J273)</f>
        <v>0</v>
      </c>
      <c r="T273" s="7">
        <f>AVERAGE(R273/18)</f>
        <v>0</v>
      </c>
    </row>
    <row r="274" spans="2:20" s="6" customFormat="1" ht="3" customHeight="1" x14ac:dyDescent="0.25">
      <c r="B274" s="9"/>
      <c r="F274" s="2"/>
      <c r="G274" s="2"/>
      <c r="H274" s="2"/>
      <c r="I274" s="2"/>
      <c r="J274" s="8"/>
      <c r="K274" s="2"/>
      <c r="L274" s="2"/>
      <c r="M274" s="2"/>
      <c r="N274" s="2"/>
      <c r="O274" s="2"/>
      <c r="P274" s="8"/>
      <c r="Q274" s="4"/>
      <c r="R274" s="9"/>
      <c r="T274" s="7"/>
    </row>
    <row r="275" spans="2:20" s="6" customFormat="1" ht="24" customHeight="1" x14ac:dyDescent="0.25">
      <c r="B275" s="9"/>
      <c r="C275" s="20" t="s">
        <v>5</v>
      </c>
      <c r="D275" s="19" t="s">
        <v>6</v>
      </c>
      <c r="F275" s="10"/>
      <c r="G275" s="10"/>
      <c r="H275" s="10"/>
      <c r="I275" s="10"/>
      <c r="J275" s="2">
        <f>SUM(F275:H275)</f>
        <v>0</v>
      </c>
      <c r="K275" s="10"/>
      <c r="L275" s="10"/>
      <c r="M275" s="10"/>
      <c r="N275" s="10"/>
      <c r="O275" s="10"/>
      <c r="P275" s="2">
        <f>SUM(L275:N275)</f>
        <v>0</v>
      </c>
      <c r="Q275" s="4"/>
      <c r="R275" s="2">
        <f>SUM(P275+J275)</f>
        <v>0</v>
      </c>
      <c r="T275" s="11">
        <f>AVERAGE(R275/6)</f>
        <v>0</v>
      </c>
    </row>
    <row r="276" spans="2:20" s="6" customFormat="1" ht="24" customHeight="1" x14ac:dyDescent="0.25">
      <c r="B276" s="24"/>
      <c r="C276" s="20" t="s">
        <v>5</v>
      </c>
      <c r="D276" s="19" t="s">
        <v>6</v>
      </c>
      <c r="F276" s="10"/>
      <c r="G276" s="10"/>
      <c r="H276" s="10"/>
      <c r="I276" s="10"/>
      <c r="J276" s="2">
        <f>SUM(F276:H276)</f>
        <v>0</v>
      </c>
      <c r="K276" s="10"/>
      <c r="L276" s="10"/>
      <c r="M276" s="10"/>
      <c r="N276" s="10"/>
      <c r="O276" s="10"/>
      <c r="P276" s="2">
        <f>SUM(L276:N276)</f>
        <v>0</v>
      </c>
      <c r="Q276" s="4"/>
      <c r="R276" s="2">
        <f>SUM(P276+J276)</f>
        <v>0</v>
      </c>
      <c r="T276" s="11">
        <f>AVERAGE(R276/6)</f>
        <v>0</v>
      </c>
    </row>
    <row r="277" spans="2:20" s="6" customFormat="1" ht="24" customHeight="1" x14ac:dyDescent="0.25">
      <c r="C277" s="20" t="s">
        <v>5</v>
      </c>
      <c r="D277" s="19" t="s">
        <v>6</v>
      </c>
      <c r="F277" s="10"/>
      <c r="G277" s="10"/>
      <c r="H277" s="10"/>
      <c r="I277" s="10"/>
      <c r="J277" s="2">
        <f>SUM(F277:H277)</f>
        <v>0</v>
      </c>
      <c r="K277" s="10"/>
      <c r="L277" s="10"/>
      <c r="M277" s="10"/>
      <c r="N277" s="10"/>
      <c r="O277" s="10"/>
      <c r="P277" s="2">
        <f>SUM(L277:N277)</f>
        <v>0</v>
      </c>
      <c r="Q277" s="4"/>
      <c r="R277" s="2">
        <f>SUM(P277+J277)</f>
        <v>0</v>
      </c>
      <c r="T277" s="11">
        <f>AVERAGE(R277/6)</f>
        <v>0</v>
      </c>
    </row>
    <row r="278" spans="2:20" ht="12" customHeight="1" x14ac:dyDescent="0.25"/>
    <row r="279" spans="2:20" s="6" customFormat="1" ht="30" customHeight="1" x14ac:dyDescent="0.25">
      <c r="B279" s="9">
        <v>22</v>
      </c>
      <c r="C279" s="25" t="s">
        <v>4</v>
      </c>
      <c r="D279" s="25"/>
      <c r="F279" s="1">
        <f>SUM(F281:F283)</f>
        <v>0</v>
      </c>
      <c r="G279" s="1">
        <f>SUM(G281:G283)</f>
        <v>0</v>
      </c>
      <c r="H279" s="1">
        <f>SUM(H281:H283)</f>
        <v>0</v>
      </c>
      <c r="I279" s="2"/>
      <c r="J279" s="3">
        <f>SUM(F279:H279)</f>
        <v>0</v>
      </c>
      <c r="K279" s="2"/>
      <c r="L279" s="1">
        <f>SUM(L281:L283)</f>
        <v>0</v>
      </c>
      <c r="M279" s="1">
        <f>SUM(M281:M283)</f>
        <v>0</v>
      </c>
      <c r="N279" s="1">
        <f>SUM(N281:N283)</f>
        <v>0</v>
      </c>
      <c r="O279" s="2"/>
      <c r="P279" s="3">
        <f>SUM(L279:N279)</f>
        <v>0</v>
      </c>
      <c r="Q279" s="4"/>
      <c r="R279" s="5">
        <f>SUM(P279+J279)</f>
        <v>0</v>
      </c>
      <c r="T279" s="7">
        <f>AVERAGE(R279/18)</f>
        <v>0</v>
      </c>
    </row>
    <row r="280" spans="2:20" s="6" customFormat="1" ht="3" customHeight="1" x14ac:dyDescent="0.25">
      <c r="B280" s="9"/>
      <c r="F280" s="2"/>
      <c r="G280" s="2"/>
      <c r="H280" s="2"/>
      <c r="I280" s="2"/>
      <c r="J280" s="8"/>
      <c r="K280" s="2"/>
      <c r="L280" s="2"/>
      <c r="M280" s="2"/>
      <c r="N280" s="2"/>
      <c r="O280" s="2"/>
      <c r="P280" s="8"/>
      <c r="Q280" s="4"/>
      <c r="R280" s="9"/>
      <c r="T280" s="7"/>
    </row>
    <row r="281" spans="2:20" s="6" customFormat="1" ht="24" customHeight="1" x14ac:dyDescent="0.25">
      <c r="B281" s="9"/>
      <c r="C281" s="20" t="s">
        <v>5</v>
      </c>
      <c r="D281" s="19" t="s">
        <v>6</v>
      </c>
      <c r="F281" s="10"/>
      <c r="G281" s="10"/>
      <c r="H281" s="10"/>
      <c r="I281" s="10"/>
      <c r="J281" s="2">
        <f>SUM(F281:H281)</f>
        <v>0</v>
      </c>
      <c r="K281" s="10"/>
      <c r="L281" s="10"/>
      <c r="M281" s="10"/>
      <c r="N281" s="10"/>
      <c r="O281" s="10"/>
      <c r="P281" s="2">
        <f>SUM(L281:N281)</f>
        <v>0</v>
      </c>
      <c r="Q281" s="4"/>
      <c r="R281" s="2">
        <f>SUM(P281+J281)</f>
        <v>0</v>
      </c>
      <c r="T281" s="11">
        <f>AVERAGE(R281/6)</f>
        <v>0</v>
      </c>
    </row>
    <row r="282" spans="2:20" s="6" customFormat="1" ht="24" customHeight="1" x14ac:dyDescent="0.25">
      <c r="B282" s="24"/>
      <c r="C282" s="20" t="s">
        <v>5</v>
      </c>
      <c r="D282" s="19" t="s">
        <v>6</v>
      </c>
      <c r="F282" s="10"/>
      <c r="G282" s="10"/>
      <c r="H282" s="10"/>
      <c r="I282" s="10"/>
      <c r="J282" s="2">
        <f>SUM(F282:H282)</f>
        <v>0</v>
      </c>
      <c r="K282" s="10"/>
      <c r="L282" s="10"/>
      <c r="M282" s="10"/>
      <c r="N282" s="10"/>
      <c r="O282" s="10"/>
      <c r="P282" s="2">
        <f>SUM(L282:N282)</f>
        <v>0</v>
      </c>
      <c r="Q282" s="4"/>
      <c r="R282" s="2">
        <f>SUM(P282+J282)</f>
        <v>0</v>
      </c>
      <c r="T282" s="11">
        <f>AVERAGE(R282/6)</f>
        <v>0</v>
      </c>
    </row>
    <row r="283" spans="2:20" s="6" customFormat="1" ht="24" customHeight="1" x14ac:dyDescent="0.25">
      <c r="C283" s="20" t="s">
        <v>5</v>
      </c>
      <c r="D283" s="19" t="s">
        <v>6</v>
      </c>
      <c r="F283" s="10"/>
      <c r="G283" s="10"/>
      <c r="H283" s="10"/>
      <c r="I283" s="10"/>
      <c r="J283" s="2">
        <f>SUM(F283:H283)</f>
        <v>0</v>
      </c>
      <c r="K283" s="10"/>
      <c r="L283" s="10"/>
      <c r="M283" s="10"/>
      <c r="N283" s="10"/>
      <c r="O283" s="10"/>
      <c r="P283" s="2">
        <f>SUM(L283:N283)</f>
        <v>0</v>
      </c>
      <c r="Q283" s="4"/>
      <c r="R283" s="2">
        <f>SUM(P283+J283)</f>
        <v>0</v>
      </c>
      <c r="T283" s="11">
        <f>AVERAGE(R283/6)</f>
        <v>0</v>
      </c>
    </row>
    <row r="284" spans="2:20" ht="12" customHeight="1" x14ac:dyDescent="0.25"/>
    <row r="285" spans="2:20" s="6" customFormat="1" ht="30" customHeight="1" x14ac:dyDescent="0.25">
      <c r="B285" s="9">
        <v>23</v>
      </c>
      <c r="C285" s="25" t="s">
        <v>4</v>
      </c>
      <c r="D285" s="25"/>
      <c r="F285" s="1">
        <f>SUM(F287:F289)</f>
        <v>0</v>
      </c>
      <c r="G285" s="1">
        <f>SUM(G287:G289)</f>
        <v>0</v>
      </c>
      <c r="H285" s="1">
        <f>SUM(H287:H289)</f>
        <v>0</v>
      </c>
      <c r="I285" s="2"/>
      <c r="J285" s="3">
        <f>SUM(F285:H285)</f>
        <v>0</v>
      </c>
      <c r="K285" s="2"/>
      <c r="L285" s="1">
        <f>SUM(L287:L289)</f>
        <v>0</v>
      </c>
      <c r="M285" s="1">
        <f>SUM(M287:M289)</f>
        <v>0</v>
      </c>
      <c r="N285" s="1">
        <f>SUM(N287:N289)</f>
        <v>0</v>
      </c>
      <c r="O285" s="2"/>
      <c r="P285" s="3">
        <f>SUM(L285:N285)</f>
        <v>0</v>
      </c>
      <c r="Q285" s="4"/>
      <c r="R285" s="5">
        <f>SUM(P285+J285)</f>
        <v>0</v>
      </c>
      <c r="T285" s="7">
        <f>AVERAGE(R285/18)</f>
        <v>0</v>
      </c>
    </row>
    <row r="286" spans="2:20" s="6" customFormat="1" ht="3" customHeight="1" x14ac:dyDescent="0.25">
      <c r="B286" s="9"/>
      <c r="F286" s="2"/>
      <c r="G286" s="2"/>
      <c r="H286" s="2"/>
      <c r="I286" s="2"/>
      <c r="J286" s="8"/>
      <c r="K286" s="2"/>
      <c r="L286" s="2"/>
      <c r="M286" s="2"/>
      <c r="N286" s="2"/>
      <c r="O286" s="2"/>
      <c r="P286" s="8"/>
      <c r="Q286" s="4"/>
      <c r="R286" s="9"/>
      <c r="T286" s="7"/>
    </row>
    <row r="287" spans="2:20" s="6" customFormat="1" ht="24" customHeight="1" x14ac:dyDescent="0.25">
      <c r="B287" s="9"/>
      <c r="C287" s="20" t="s">
        <v>5</v>
      </c>
      <c r="D287" s="19" t="s">
        <v>6</v>
      </c>
      <c r="F287" s="10"/>
      <c r="G287" s="10"/>
      <c r="H287" s="10"/>
      <c r="I287" s="10"/>
      <c r="J287" s="2">
        <f>SUM(F287:H287)</f>
        <v>0</v>
      </c>
      <c r="K287" s="10"/>
      <c r="L287" s="10"/>
      <c r="M287" s="10"/>
      <c r="N287" s="10"/>
      <c r="O287" s="10"/>
      <c r="P287" s="2">
        <f>SUM(L287:N287)</f>
        <v>0</v>
      </c>
      <c r="Q287" s="4"/>
      <c r="R287" s="2">
        <f>SUM(P287+J287)</f>
        <v>0</v>
      </c>
      <c r="T287" s="11">
        <f>AVERAGE(R287/6)</f>
        <v>0</v>
      </c>
    </row>
    <row r="288" spans="2:20" s="6" customFormat="1" ht="24" customHeight="1" x14ac:dyDescent="0.25">
      <c r="B288" s="24"/>
      <c r="C288" s="20" t="s">
        <v>5</v>
      </c>
      <c r="D288" s="19" t="s">
        <v>6</v>
      </c>
      <c r="F288" s="10"/>
      <c r="G288" s="10"/>
      <c r="H288" s="10"/>
      <c r="I288" s="10"/>
      <c r="J288" s="2">
        <f>SUM(F288:H288)</f>
        <v>0</v>
      </c>
      <c r="K288" s="10"/>
      <c r="L288" s="10"/>
      <c r="M288" s="10"/>
      <c r="N288" s="10"/>
      <c r="O288" s="10"/>
      <c r="P288" s="2">
        <f>SUM(L288:N288)</f>
        <v>0</v>
      </c>
      <c r="Q288" s="4"/>
      <c r="R288" s="2">
        <f>SUM(P288+J288)</f>
        <v>0</v>
      </c>
      <c r="T288" s="11">
        <f>AVERAGE(R288/6)</f>
        <v>0</v>
      </c>
    </row>
    <row r="289" spans="2:20" s="6" customFormat="1" ht="24" customHeight="1" x14ac:dyDescent="0.25">
      <c r="C289" s="20" t="s">
        <v>5</v>
      </c>
      <c r="D289" s="19" t="s">
        <v>6</v>
      </c>
      <c r="F289" s="10"/>
      <c r="G289" s="10"/>
      <c r="H289" s="10"/>
      <c r="I289" s="10"/>
      <c r="J289" s="2">
        <f>SUM(F289:H289)</f>
        <v>0</v>
      </c>
      <c r="K289" s="10"/>
      <c r="L289" s="10"/>
      <c r="M289" s="10"/>
      <c r="N289" s="10"/>
      <c r="O289" s="10"/>
      <c r="P289" s="2">
        <f>SUM(L289:N289)</f>
        <v>0</v>
      </c>
      <c r="Q289" s="4"/>
      <c r="R289" s="2">
        <f>SUM(P289+J289)</f>
        <v>0</v>
      </c>
      <c r="T289" s="11">
        <f>AVERAGE(R289/6)</f>
        <v>0</v>
      </c>
    </row>
    <row r="290" spans="2:20" ht="12" customHeight="1" x14ac:dyDescent="0.25"/>
    <row r="291" spans="2:20" s="6" customFormat="1" ht="30" customHeight="1" x14ac:dyDescent="0.25">
      <c r="B291" s="9">
        <v>24</v>
      </c>
      <c r="C291" s="25" t="s">
        <v>4</v>
      </c>
      <c r="D291" s="25"/>
      <c r="F291" s="1">
        <f>SUM(F293:F295)</f>
        <v>0</v>
      </c>
      <c r="G291" s="1">
        <f>SUM(G293:G295)</f>
        <v>0</v>
      </c>
      <c r="H291" s="1">
        <f>SUM(H293:H295)</f>
        <v>0</v>
      </c>
      <c r="I291" s="2"/>
      <c r="J291" s="3">
        <f>SUM(F291:H291)</f>
        <v>0</v>
      </c>
      <c r="K291" s="2"/>
      <c r="L291" s="1">
        <f>SUM(L293:L295)</f>
        <v>0</v>
      </c>
      <c r="M291" s="1">
        <f>SUM(M293:M295)</f>
        <v>0</v>
      </c>
      <c r="N291" s="1">
        <f>SUM(N293:N295)</f>
        <v>0</v>
      </c>
      <c r="O291" s="2"/>
      <c r="P291" s="3">
        <f>SUM(L291:N291)</f>
        <v>0</v>
      </c>
      <c r="Q291" s="4"/>
      <c r="R291" s="5">
        <f>SUM(P291+J291)</f>
        <v>0</v>
      </c>
      <c r="T291" s="7">
        <f>AVERAGE(R291/18)</f>
        <v>0</v>
      </c>
    </row>
    <row r="292" spans="2:20" s="6" customFormat="1" ht="3" customHeight="1" x14ac:dyDescent="0.25">
      <c r="B292" s="9"/>
      <c r="F292" s="2"/>
      <c r="G292" s="2"/>
      <c r="H292" s="2"/>
      <c r="I292" s="2"/>
      <c r="J292" s="8"/>
      <c r="K292" s="2"/>
      <c r="L292" s="2"/>
      <c r="M292" s="2"/>
      <c r="N292" s="2"/>
      <c r="O292" s="2"/>
      <c r="P292" s="8"/>
      <c r="Q292" s="4"/>
      <c r="R292" s="9"/>
      <c r="T292" s="7"/>
    </row>
    <row r="293" spans="2:20" s="6" customFormat="1" ht="24" customHeight="1" x14ac:dyDescent="0.25">
      <c r="B293" s="9"/>
      <c r="C293" s="20" t="s">
        <v>5</v>
      </c>
      <c r="D293" s="19" t="s">
        <v>6</v>
      </c>
      <c r="F293" s="10"/>
      <c r="G293" s="10"/>
      <c r="H293" s="10"/>
      <c r="I293" s="10"/>
      <c r="J293" s="2">
        <f>SUM(F293:H293)</f>
        <v>0</v>
      </c>
      <c r="K293" s="10"/>
      <c r="L293" s="10"/>
      <c r="M293" s="10"/>
      <c r="N293" s="10"/>
      <c r="O293" s="10"/>
      <c r="P293" s="2">
        <f>SUM(L293:N293)</f>
        <v>0</v>
      </c>
      <c r="Q293" s="4"/>
      <c r="R293" s="2">
        <f>SUM(P293+J293)</f>
        <v>0</v>
      </c>
      <c r="T293" s="11">
        <f>AVERAGE(R293/6)</f>
        <v>0</v>
      </c>
    </row>
    <row r="294" spans="2:20" s="6" customFormat="1" ht="24" customHeight="1" x14ac:dyDescent="0.25">
      <c r="B294" s="24"/>
      <c r="C294" s="20" t="s">
        <v>5</v>
      </c>
      <c r="D294" s="19" t="s">
        <v>6</v>
      </c>
      <c r="F294" s="10"/>
      <c r="G294" s="10"/>
      <c r="H294" s="10"/>
      <c r="I294" s="10"/>
      <c r="J294" s="2">
        <f>SUM(F294:H294)</f>
        <v>0</v>
      </c>
      <c r="K294" s="10"/>
      <c r="L294" s="10"/>
      <c r="M294" s="10"/>
      <c r="N294" s="10"/>
      <c r="O294" s="10"/>
      <c r="P294" s="2">
        <f>SUM(L294:N294)</f>
        <v>0</v>
      </c>
      <c r="Q294" s="4"/>
      <c r="R294" s="2">
        <f>SUM(P294+J294)</f>
        <v>0</v>
      </c>
      <c r="T294" s="11">
        <f>AVERAGE(R294/6)</f>
        <v>0</v>
      </c>
    </row>
    <row r="295" spans="2:20" s="6" customFormat="1" ht="24" customHeight="1" x14ac:dyDescent="0.25">
      <c r="C295" s="20" t="s">
        <v>5</v>
      </c>
      <c r="D295" s="19" t="s">
        <v>6</v>
      </c>
      <c r="F295" s="10"/>
      <c r="G295" s="10"/>
      <c r="H295" s="10"/>
      <c r="I295" s="10"/>
      <c r="J295" s="2">
        <f>SUM(F295:H295)</f>
        <v>0</v>
      </c>
      <c r="K295" s="10"/>
      <c r="L295" s="10"/>
      <c r="M295" s="10"/>
      <c r="N295" s="10"/>
      <c r="O295" s="10"/>
      <c r="P295" s="2">
        <f>SUM(L295:N295)</f>
        <v>0</v>
      </c>
      <c r="Q295" s="4"/>
      <c r="R295" s="2">
        <f>SUM(P295+J295)</f>
        <v>0</v>
      </c>
      <c r="T295" s="11">
        <f>AVERAGE(R295/6)</f>
        <v>0</v>
      </c>
    </row>
    <row r="296" spans="2:20" ht="12" customHeight="1" x14ac:dyDescent="0.25"/>
    <row r="297" spans="2:20" s="6" customFormat="1" ht="30" customHeight="1" x14ac:dyDescent="0.25">
      <c r="B297" s="9">
        <v>25</v>
      </c>
      <c r="C297" s="25" t="s">
        <v>4</v>
      </c>
      <c r="D297" s="25"/>
      <c r="F297" s="1">
        <f>SUM(F299:F301)</f>
        <v>0</v>
      </c>
      <c r="G297" s="1">
        <f>SUM(G299:G301)</f>
        <v>0</v>
      </c>
      <c r="H297" s="1">
        <f>SUM(H299:H301)</f>
        <v>0</v>
      </c>
      <c r="I297" s="2"/>
      <c r="J297" s="3">
        <f>SUM(F297:H297)</f>
        <v>0</v>
      </c>
      <c r="K297" s="2"/>
      <c r="L297" s="1">
        <f>SUM(L299:L301)</f>
        <v>0</v>
      </c>
      <c r="M297" s="1">
        <f>SUM(M299:M301)</f>
        <v>0</v>
      </c>
      <c r="N297" s="1">
        <f>SUM(N299:N301)</f>
        <v>0</v>
      </c>
      <c r="O297" s="2"/>
      <c r="P297" s="3">
        <f>SUM(L297:N297)</f>
        <v>0</v>
      </c>
      <c r="Q297" s="4"/>
      <c r="R297" s="5">
        <f>SUM(P297+J297)</f>
        <v>0</v>
      </c>
      <c r="T297" s="7">
        <f>AVERAGE(R297/18)</f>
        <v>0</v>
      </c>
    </row>
    <row r="298" spans="2:20" s="6" customFormat="1" ht="3" customHeight="1" x14ac:dyDescent="0.25">
      <c r="B298" s="9"/>
      <c r="F298" s="2"/>
      <c r="G298" s="2"/>
      <c r="H298" s="2"/>
      <c r="I298" s="2"/>
      <c r="J298" s="8"/>
      <c r="K298" s="2"/>
      <c r="L298" s="2"/>
      <c r="M298" s="2"/>
      <c r="N298" s="2"/>
      <c r="O298" s="2"/>
      <c r="P298" s="8"/>
      <c r="Q298" s="4"/>
      <c r="R298" s="9"/>
      <c r="T298" s="7"/>
    </row>
    <row r="299" spans="2:20" s="6" customFormat="1" ht="24" customHeight="1" x14ac:dyDescent="0.25">
      <c r="B299" s="9"/>
      <c r="C299" s="20" t="s">
        <v>5</v>
      </c>
      <c r="D299" s="19" t="s">
        <v>6</v>
      </c>
      <c r="F299" s="10"/>
      <c r="G299" s="10"/>
      <c r="H299" s="10"/>
      <c r="I299" s="10"/>
      <c r="J299" s="2">
        <f>SUM(F299:H299)</f>
        <v>0</v>
      </c>
      <c r="K299" s="10"/>
      <c r="L299" s="10"/>
      <c r="M299" s="10"/>
      <c r="N299" s="10"/>
      <c r="O299" s="10"/>
      <c r="P299" s="2">
        <f>SUM(L299:N299)</f>
        <v>0</v>
      </c>
      <c r="Q299" s="4"/>
      <c r="R299" s="2">
        <f>SUM(P299+J299)</f>
        <v>0</v>
      </c>
      <c r="T299" s="11">
        <f>AVERAGE(R299/6)</f>
        <v>0</v>
      </c>
    </row>
    <row r="300" spans="2:20" s="6" customFormat="1" ht="24" customHeight="1" x14ac:dyDescent="0.25">
      <c r="B300" s="24"/>
      <c r="C300" s="20" t="s">
        <v>5</v>
      </c>
      <c r="D300" s="19" t="s">
        <v>6</v>
      </c>
      <c r="F300" s="10"/>
      <c r="G300" s="10"/>
      <c r="H300" s="10"/>
      <c r="I300" s="10"/>
      <c r="J300" s="2">
        <f>SUM(F300:H300)</f>
        <v>0</v>
      </c>
      <c r="K300" s="10"/>
      <c r="L300" s="10"/>
      <c r="M300" s="10"/>
      <c r="N300" s="10"/>
      <c r="O300" s="10"/>
      <c r="P300" s="2">
        <f>SUM(L300:N300)</f>
        <v>0</v>
      </c>
      <c r="Q300" s="4"/>
      <c r="R300" s="2">
        <f>SUM(P300+J300)</f>
        <v>0</v>
      </c>
      <c r="T300" s="11">
        <f>AVERAGE(R300/6)</f>
        <v>0</v>
      </c>
    </row>
    <row r="301" spans="2:20" s="6" customFormat="1" ht="24" customHeight="1" x14ac:dyDescent="0.25">
      <c r="C301" s="20" t="s">
        <v>5</v>
      </c>
      <c r="D301" s="19" t="s">
        <v>6</v>
      </c>
      <c r="F301" s="10"/>
      <c r="G301" s="10"/>
      <c r="H301" s="10"/>
      <c r="I301" s="10"/>
      <c r="J301" s="2">
        <f>SUM(F301:H301)</f>
        <v>0</v>
      </c>
      <c r="K301" s="10"/>
      <c r="L301" s="10"/>
      <c r="M301" s="10"/>
      <c r="N301" s="10"/>
      <c r="O301" s="10"/>
      <c r="P301" s="2">
        <f>SUM(L301:N301)</f>
        <v>0</v>
      </c>
      <c r="Q301" s="4"/>
      <c r="R301" s="2">
        <f>SUM(P301+J301)</f>
        <v>0</v>
      </c>
      <c r="T301" s="11">
        <f>AVERAGE(R301/6)</f>
        <v>0</v>
      </c>
    </row>
    <row r="302" spans="2:20" ht="12" customHeight="1" x14ac:dyDescent="0.25"/>
    <row r="303" spans="2:20" s="6" customFormat="1" ht="30" customHeight="1" x14ac:dyDescent="0.25">
      <c r="B303" s="9">
        <v>26</v>
      </c>
      <c r="C303" s="25" t="s">
        <v>4</v>
      </c>
      <c r="D303" s="25"/>
      <c r="F303" s="1">
        <f>SUM(F305:F307)</f>
        <v>0</v>
      </c>
      <c r="G303" s="1">
        <f>SUM(G305:G307)</f>
        <v>0</v>
      </c>
      <c r="H303" s="1">
        <f>SUM(H305:H307)</f>
        <v>0</v>
      </c>
      <c r="I303" s="2"/>
      <c r="J303" s="3">
        <f>SUM(F303:H303)</f>
        <v>0</v>
      </c>
      <c r="K303" s="2"/>
      <c r="L303" s="1">
        <f>SUM(L305:L307)</f>
        <v>0</v>
      </c>
      <c r="M303" s="1">
        <f>SUM(M305:M307)</f>
        <v>0</v>
      </c>
      <c r="N303" s="1">
        <f>SUM(N305:N307)</f>
        <v>0</v>
      </c>
      <c r="O303" s="2"/>
      <c r="P303" s="3">
        <f>SUM(L303:N303)</f>
        <v>0</v>
      </c>
      <c r="Q303" s="4"/>
      <c r="R303" s="5">
        <f>SUM(P303+J303)</f>
        <v>0</v>
      </c>
      <c r="T303" s="7">
        <f>AVERAGE(R303/18)</f>
        <v>0</v>
      </c>
    </row>
    <row r="304" spans="2:20" s="6" customFormat="1" ht="3" customHeight="1" x14ac:dyDescent="0.25">
      <c r="B304" s="9"/>
      <c r="F304" s="2"/>
      <c r="G304" s="2"/>
      <c r="H304" s="2"/>
      <c r="I304" s="2"/>
      <c r="J304" s="8"/>
      <c r="K304" s="2"/>
      <c r="L304" s="2"/>
      <c r="M304" s="2"/>
      <c r="N304" s="2"/>
      <c r="O304" s="2"/>
      <c r="P304" s="8"/>
      <c r="Q304" s="4"/>
      <c r="R304" s="9"/>
      <c r="T304" s="7"/>
    </row>
    <row r="305" spans="2:20" s="6" customFormat="1" ht="24" customHeight="1" x14ac:dyDescent="0.25">
      <c r="B305" s="9"/>
      <c r="C305" s="20" t="s">
        <v>5</v>
      </c>
      <c r="D305" s="19" t="s">
        <v>6</v>
      </c>
      <c r="F305" s="10"/>
      <c r="G305" s="10"/>
      <c r="H305" s="10"/>
      <c r="I305" s="10"/>
      <c r="J305" s="2">
        <f>SUM(F305:H305)</f>
        <v>0</v>
      </c>
      <c r="K305" s="10"/>
      <c r="L305" s="10"/>
      <c r="M305" s="10"/>
      <c r="N305" s="10"/>
      <c r="O305" s="10"/>
      <c r="P305" s="2">
        <f>SUM(L305:N305)</f>
        <v>0</v>
      </c>
      <c r="Q305" s="4"/>
      <c r="R305" s="2">
        <f>SUM(P305+J305)</f>
        <v>0</v>
      </c>
      <c r="T305" s="11">
        <f>AVERAGE(R305/6)</f>
        <v>0</v>
      </c>
    </row>
    <row r="306" spans="2:20" s="6" customFormat="1" ht="24" customHeight="1" x14ac:dyDescent="0.25">
      <c r="B306" s="24"/>
      <c r="C306" s="20" t="s">
        <v>5</v>
      </c>
      <c r="D306" s="19" t="s">
        <v>6</v>
      </c>
      <c r="F306" s="10"/>
      <c r="G306" s="10"/>
      <c r="H306" s="10"/>
      <c r="I306" s="10"/>
      <c r="J306" s="2">
        <f>SUM(F306:H306)</f>
        <v>0</v>
      </c>
      <c r="K306" s="10"/>
      <c r="L306" s="10"/>
      <c r="M306" s="10"/>
      <c r="N306" s="10"/>
      <c r="O306" s="10"/>
      <c r="P306" s="2">
        <f>SUM(L306:N306)</f>
        <v>0</v>
      </c>
      <c r="Q306" s="4"/>
      <c r="R306" s="2">
        <f>SUM(P306+J306)</f>
        <v>0</v>
      </c>
      <c r="T306" s="11">
        <f>AVERAGE(R306/6)</f>
        <v>0</v>
      </c>
    </row>
    <row r="307" spans="2:20" s="6" customFormat="1" ht="24" customHeight="1" x14ac:dyDescent="0.25">
      <c r="C307" s="20" t="s">
        <v>5</v>
      </c>
      <c r="D307" s="19" t="s">
        <v>6</v>
      </c>
      <c r="F307" s="10"/>
      <c r="G307" s="10"/>
      <c r="H307" s="10"/>
      <c r="I307" s="10"/>
      <c r="J307" s="2">
        <f>SUM(F307:H307)</f>
        <v>0</v>
      </c>
      <c r="K307" s="10"/>
      <c r="L307" s="10"/>
      <c r="M307" s="10"/>
      <c r="N307" s="10"/>
      <c r="O307" s="10"/>
      <c r="P307" s="2">
        <f>SUM(L307:N307)</f>
        <v>0</v>
      </c>
      <c r="Q307" s="4"/>
      <c r="R307" s="2">
        <f>SUM(P307+J307)</f>
        <v>0</v>
      </c>
      <c r="T307" s="11">
        <f>AVERAGE(R307/6)</f>
        <v>0</v>
      </c>
    </row>
    <row r="308" spans="2:20" ht="12" customHeight="1" x14ac:dyDescent="0.25"/>
    <row r="309" spans="2:20" s="6" customFormat="1" ht="30" customHeight="1" x14ac:dyDescent="0.25">
      <c r="B309" s="9">
        <v>27</v>
      </c>
      <c r="C309" s="25" t="s">
        <v>4</v>
      </c>
      <c r="D309" s="25"/>
      <c r="F309" s="1">
        <f>SUM(F311:F313)</f>
        <v>0</v>
      </c>
      <c r="G309" s="1">
        <f>SUM(G311:G313)</f>
        <v>0</v>
      </c>
      <c r="H309" s="1">
        <f>SUM(H311:H313)</f>
        <v>0</v>
      </c>
      <c r="I309" s="2"/>
      <c r="J309" s="3">
        <f>SUM(F309:H309)</f>
        <v>0</v>
      </c>
      <c r="K309" s="2"/>
      <c r="L309" s="1">
        <f>SUM(L311:L313)</f>
        <v>0</v>
      </c>
      <c r="M309" s="1">
        <f>SUM(M311:M313)</f>
        <v>0</v>
      </c>
      <c r="N309" s="1">
        <f>SUM(N311:N313)</f>
        <v>0</v>
      </c>
      <c r="O309" s="2"/>
      <c r="P309" s="3">
        <f>SUM(L309:N309)</f>
        <v>0</v>
      </c>
      <c r="Q309" s="4"/>
      <c r="R309" s="5">
        <f>SUM(P309+J309)</f>
        <v>0</v>
      </c>
      <c r="T309" s="7">
        <f>AVERAGE(R309/18)</f>
        <v>0</v>
      </c>
    </row>
    <row r="310" spans="2:20" s="6" customFormat="1" ht="3" customHeight="1" x14ac:dyDescent="0.25">
      <c r="B310" s="9"/>
      <c r="F310" s="2"/>
      <c r="G310" s="2"/>
      <c r="H310" s="2"/>
      <c r="I310" s="2"/>
      <c r="J310" s="8"/>
      <c r="K310" s="2"/>
      <c r="L310" s="2"/>
      <c r="M310" s="2"/>
      <c r="N310" s="2"/>
      <c r="O310" s="2"/>
      <c r="P310" s="8"/>
      <c r="Q310" s="4"/>
      <c r="R310" s="9"/>
      <c r="T310" s="7"/>
    </row>
    <row r="311" spans="2:20" s="6" customFormat="1" ht="24" customHeight="1" x14ac:dyDescent="0.25">
      <c r="B311" s="9"/>
      <c r="C311" s="20" t="s">
        <v>5</v>
      </c>
      <c r="D311" s="19" t="s">
        <v>6</v>
      </c>
      <c r="F311" s="10"/>
      <c r="G311" s="10"/>
      <c r="H311" s="10"/>
      <c r="I311" s="10"/>
      <c r="J311" s="2">
        <f>SUM(F311:H311)</f>
        <v>0</v>
      </c>
      <c r="K311" s="10"/>
      <c r="L311" s="10"/>
      <c r="M311" s="10"/>
      <c r="N311" s="10"/>
      <c r="O311" s="10"/>
      <c r="P311" s="2">
        <f>SUM(L311:N311)</f>
        <v>0</v>
      </c>
      <c r="Q311" s="4"/>
      <c r="R311" s="2">
        <f>SUM(P311+J311)</f>
        <v>0</v>
      </c>
      <c r="T311" s="11">
        <f>AVERAGE(R311/6)</f>
        <v>0</v>
      </c>
    </row>
    <row r="312" spans="2:20" s="6" customFormat="1" ht="24" customHeight="1" x14ac:dyDescent="0.25">
      <c r="B312" s="24"/>
      <c r="C312" s="20" t="s">
        <v>5</v>
      </c>
      <c r="D312" s="19" t="s">
        <v>6</v>
      </c>
      <c r="F312" s="10"/>
      <c r="G312" s="10"/>
      <c r="H312" s="10"/>
      <c r="I312" s="10"/>
      <c r="J312" s="2">
        <f>SUM(F312:H312)</f>
        <v>0</v>
      </c>
      <c r="K312" s="10"/>
      <c r="L312" s="10"/>
      <c r="M312" s="10"/>
      <c r="N312" s="10"/>
      <c r="O312" s="10"/>
      <c r="P312" s="2">
        <f>SUM(L312:N312)</f>
        <v>0</v>
      </c>
      <c r="Q312" s="4"/>
      <c r="R312" s="2">
        <f>SUM(P312+J312)</f>
        <v>0</v>
      </c>
      <c r="T312" s="11">
        <f>AVERAGE(R312/6)</f>
        <v>0</v>
      </c>
    </row>
    <row r="313" spans="2:20" s="6" customFormat="1" ht="24" customHeight="1" x14ac:dyDescent="0.25">
      <c r="C313" s="20" t="s">
        <v>5</v>
      </c>
      <c r="D313" s="19" t="s">
        <v>6</v>
      </c>
      <c r="F313" s="10"/>
      <c r="G313" s="10"/>
      <c r="H313" s="10"/>
      <c r="I313" s="10"/>
      <c r="J313" s="2">
        <f>SUM(F313:H313)</f>
        <v>0</v>
      </c>
      <c r="K313" s="10"/>
      <c r="L313" s="10"/>
      <c r="M313" s="10"/>
      <c r="N313" s="10"/>
      <c r="O313" s="10"/>
      <c r="P313" s="2">
        <f>SUM(L313:N313)</f>
        <v>0</v>
      </c>
      <c r="Q313" s="4"/>
      <c r="R313" s="2">
        <f>SUM(P313+J313)</f>
        <v>0</v>
      </c>
      <c r="T313" s="11">
        <f>AVERAGE(R313/6)</f>
        <v>0</v>
      </c>
    </row>
    <row r="314" spans="2:20" ht="12" customHeight="1" x14ac:dyDescent="0.25"/>
    <row r="315" spans="2:20" s="6" customFormat="1" ht="30" customHeight="1" x14ac:dyDescent="0.25">
      <c r="B315" s="9">
        <v>28</v>
      </c>
      <c r="C315" s="25" t="s">
        <v>4</v>
      </c>
      <c r="D315" s="25"/>
      <c r="F315" s="1">
        <f>SUM(F317:F319)</f>
        <v>0</v>
      </c>
      <c r="G315" s="1">
        <f>SUM(G317:G319)</f>
        <v>0</v>
      </c>
      <c r="H315" s="1">
        <f>SUM(H317:H319)</f>
        <v>0</v>
      </c>
      <c r="I315" s="2"/>
      <c r="J315" s="3">
        <f>SUM(F315:H315)</f>
        <v>0</v>
      </c>
      <c r="K315" s="2"/>
      <c r="L315" s="1">
        <f>SUM(L317:L319)</f>
        <v>0</v>
      </c>
      <c r="M315" s="1">
        <f>SUM(M317:M319)</f>
        <v>0</v>
      </c>
      <c r="N315" s="1">
        <f>SUM(N317:N319)</f>
        <v>0</v>
      </c>
      <c r="O315" s="2"/>
      <c r="P315" s="3">
        <f>SUM(L315:N315)</f>
        <v>0</v>
      </c>
      <c r="Q315" s="4"/>
      <c r="R315" s="5">
        <f>SUM(P315+J315)</f>
        <v>0</v>
      </c>
      <c r="T315" s="7">
        <f>AVERAGE(R315/18)</f>
        <v>0</v>
      </c>
    </row>
    <row r="316" spans="2:20" s="6" customFormat="1" ht="3" customHeight="1" x14ac:dyDescent="0.25">
      <c r="B316" s="9"/>
      <c r="F316" s="2"/>
      <c r="G316" s="2"/>
      <c r="H316" s="2"/>
      <c r="I316" s="2"/>
      <c r="J316" s="8"/>
      <c r="K316" s="2"/>
      <c r="L316" s="2"/>
      <c r="M316" s="2"/>
      <c r="N316" s="2"/>
      <c r="O316" s="2"/>
      <c r="P316" s="8"/>
      <c r="Q316" s="4"/>
      <c r="R316" s="9"/>
      <c r="T316" s="7"/>
    </row>
    <row r="317" spans="2:20" s="6" customFormat="1" ht="24" customHeight="1" x14ac:dyDescent="0.25">
      <c r="B317" s="9"/>
      <c r="C317" s="20" t="s">
        <v>5</v>
      </c>
      <c r="D317" s="19" t="s">
        <v>6</v>
      </c>
      <c r="F317" s="10"/>
      <c r="G317" s="10"/>
      <c r="H317" s="10"/>
      <c r="I317" s="10"/>
      <c r="J317" s="2">
        <f>SUM(F317:H317)</f>
        <v>0</v>
      </c>
      <c r="K317" s="10"/>
      <c r="L317" s="10"/>
      <c r="M317" s="10"/>
      <c r="N317" s="10"/>
      <c r="O317" s="10"/>
      <c r="P317" s="2">
        <f>SUM(L317:N317)</f>
        <v>0</v>
      </c>
      <c r="Q317" s="4"/>
      <c r="R317" s="2">
        <f>SUM(P317+J317)</f>
        <v>0</v>
      </c>
      <c r="T317" s="11">
        <f>AVERAGE(R317/6)</f>
        <v>0</v>
      </c>
    </row>
    <row r="318" spans="2:20" s="6" customFormat="1" ht="24" customHeight="1" x14ac:dyDescent="0.25">
      <c r="B318" s="24"/>
      <c r="C318" s="20" t="s">
        <v>5</v>
      </c>
      <c r="D318" s="19" t="s">
        <v>6</v>
      </c>
      <c r="F318" s="10"/>
      <c r="G318" s="10"/>
      <c r="H318" s="10"/>
      <c r="I318" s="10"/>
      <c r="J318" s="2">
        <f>SUM(F318:H318)</f>
        <v>0</v>
      </c>
      <c r="K318" s="10"/>
      <c r="L318" s="10"/>
      <c r="M318" s="10"/>
      <c r="N318" s="10"/>
      <c r="O318" s="10"/>
      <c r="P318" s="2">
        <f>SUM(L318:N318)</f>
        <v>0</v>
      </c>
      <c r="Q318" s="4"/>
      <c r="R318" s="2">
        <f>SUM(P318+J318)</f>
        <v>0</v>
      </c>
      <c r="T318" s="11">
        <f>AVERAGE(R318/6)</f>
        <v>0</v>
      </c>
    </row>
    <row r="319" spans="2:20" s="6" customFormat="1" ht="24" customHeight="1" x14ac:dyDescent="0.25">
      <c r="C319" s="20" t="s">
        <v>5</v>
      </c>
      <c r="D319" s="19" t="s">
        <v>6</v>
      </c>
      <c r="F319" s="10"/>
      <c r="G319" s="10"/>
      <c r="H319" s="10"/>
      <c r="I319" s="10"/>
      <c r="J319" s="2">
        <f>SUM(F319:H319)</f>
        <v>0</v>
      </c>
      <c r="K319" s="10"/>
      <c r="L319" s="10"/>
      <c r="M319" s="10"/>
      <c r="N319" s="10"/>
      <c r="O319" s="10"/>
      <c r="P319" s="2">
        <f>SUM(L319:N319)</f>
        <v>0</v>
      </c>
      <c r="Q319" s="4"/>
      <c r="R319" s="2">
        <f>SUM(P319+J319)</f>
        <v>0</v>
      </c>
      <c r="T319" s="11">
        <f>AVERAGE(R319/6)</f>
        <v>0</v>
      </c>
    </row>
    <row r="320" spans="2:20" ht="12" customHeight="1" x14ac:dyDescent="0.25"/>
    <row r="321" spans="2:20" s="6" customFormat="1" ht="30" customHeight="1" x14ac:dyDescent="0.25">
      <c r="B321" s="9">
        <v>29</v>
      </c>
      <c r="C321" s="25" t="s">
        <v>4</v>
      </c>
      <c r="D321" s="25"/>
      <c r="F321" s="1">
        <f>SUM(F323:F325)</f>
        <v>0</v>
      </c>
      <c r="G321" s="1">
        <f>SUM(G323:G325)</f>
        <v>0</v>
      </c>
      <c r="H321" s="1">
        <f>SUM(H323:H325)</f>
        <v>0</v>
      </c>
      <c r="I321" s="2"/>
      <c r="J321" s="3">
        <f>SUM(F321:H321)</f>
        <v>0</v>
      </c>
      <c r="K321" s="2"/>
      <c r="L321" s="1">
        <f>SUM(L323:L325)</f>
        <v>0</v>
      </c>
      <c r="M321" s="1">
        <f>SUM(M323:M325)</f>
        <v>0</v>
      </c>
      <c r="N321" s="1">
        <f>SUM(N323:N325)</f>
        <v>0</v>
      </c>
      <c r="O321" s="2"/>
      <c r="P321" s="3">
        <f>SUM(L321:N321)</f>
        <v>0</v>
      </c>
      <c r="Q321" s="4"/>
      <c r="R321" s="5">
        <f>SUM(P321+J321)</f>
        <v>0</v>
      </c>
      <c r="T321" s="7">
        <f>AVERAGE(R321/18)</f>
        <v>0</v>
      </c>
    </row>
    <row r="322" spans="2:20" s="6" customFormat="1" ht="3" customHeight="1" x14ac:dyDescent="0.25">
      <c r="B322" s="9"/>
      <c r="F322" s="2"/>
      <c r="G322" s="2"/>
      <c r="H322" s="2"/>
      <c r="I322" s="2"/>
      <c r="J322" s="8"/>
      <c r="K322" s="2"/>
      <c r="L322" s="2"/>
      <c r="M322" s="2"/>
      <c r="N322" s="2"/>
      <c r="O322" s="2"/>
      <c r="P322" s="8"/>
      <c r="Q322" s="4"/>
      <c r="R322" s="9"/>
      <c r="T322" s="7"/>
    </row>
    <row r="323" spans="2:20" s="6" customFormat="1" ht="24" customHeight="1" x14ac:dyDescent="0.25">
      <c r="B323" s="9"/>
      <c r="C323" s="20" t="s">
        <v>5</v>
      </c>
      <c r="D323" s="19" t="s">
        <v>6</v>
      </c>
      <c r="F323" s="10"/>
      <c r="G323" s="10"/>
      <c r="H323" s="10"/>
      <c r="I323" s="10"/>
      <c r="J323" s="2">
        <f>SUM(F323:H323)</f>
        <v>0</v>
      </c>
      <c r="K323" s="10"/>
      <c r="L323" s="10"/>
      <c r="M323" s="10"/>
      <c r="N323" s="10"/>
      <c r="O323" s="10"/>
      <c r="P323" s="2">
        <f>SUM(L323:N323)</f>
        <v>0</v>
      </c>
      <c r="Q323" s="4"/>
      <c r="R323" s="2">
        <f>SUM(P323+J323)</f>
        <v>0</v>
      </c>
      <c r="T323" s="11">
        <f>AVERAGE(R323/6)</f>
        <v>0</v>
      </c>
    </row>
    <row r="324" spans="2:20" s="6" customFormat="1" ht="24" customHeight="1" x14ac:dyDescent="0.25">
      <c r="B324" s="24"/>
      <c r="C324" s="20" t="s">
        <v>5</v>
      </c>
      <c r="D324" s="19" t="s">
        <v>6</v>
      </c>
      <c r="F324" s="10"/>
      <c r="G324" s="10"/>
      <c r="H324" s="10"/>
      <c r="I324" s="10"/>
      <c r="J324" s="2">
        <f>SUM(F324:H324)</f>
        <v>0</v>
      </c>
      <c r="K324" s="10"/>
      <c r="L324" s="10"/>
      <c r="M324" s="10"/>
      <c r="N324" s="10"/>
      <c r="O324" s="10"/>
      <c r="P324" s="2">
        <f>SUM(L324:N324)</f>
        <v>0</v>
      </c>
      <c r="Q324" s="4"/>
      <c r="R324" s="2">
        <f>SUM(P324+J324)</f>
        <v>0</v>
      </c>
      <c r="T324" s="11">
        <f>AVERAGE(R324/6)</f>
        <v>0</v>
      </c>
    </row>
    <row r="325" spans="2:20" s="6" customFormat="1" ht="24" customHeight="1" x14ac:dyDescent="0.25">
      <c r="C325" s="20" t="s">
        <v>5</v>
      </c>
      <c r="D325" s="19" t="s">
        <v>6</v>
      </c>
      <c r="F325" s="10"/>
      <c r="G325" s="10"/>
      <c r="H325" s="10"/>
      <c r="I325" s="10"/>
      <c r="J325" s="2">
        <f>SUM(F325:H325)</f>
        <v>0</v>
      </c>
      <c r="K325" s="10"/>
      <c r="L325" s="10"/>
      <c r="M325" s="10"/>
      <c r="N325" s="10"/>
      <c r="O325" s="10"/>
      <c r="P325" s="2">
        <f>SUM(L325:N325)</f>
        <v>0</v>
      </c>
      <c r="Q325" s="4"/>
      <c r="R325" s="2">
        <f>SUM(P325+J325)</f>
        <v>0</v>
      </c>
      <c r="T325" s="11">
        <f>AVERAGE(R325/6)</f>
        <v>0</v>
      </c>
    </row>
    <row r="326" spans="2:20" ht="12" customHeight="1" x14ac:dyDescent="0.25"/>
    <row r="327" spans="2:20" s="6" customFormat="1" ht="30" customHeight="1" x14ac:dyDescent="0.25">
      <c r="B327" s="9">
        <v>30</v>
      </c>
      <c r="C327" s="25" t="s">
        <v>4</v>
      </c>
      <c r="D327" s="25"/>
      <c r="F327" s="1">
        <f>SUM(F329:F331)</f>
        <v>0</v>
      </c>
      <c r="G327" s="1">
        <f>SUM(G329:G331)</f>
        <v>0</v>
      </c>
      <c r="H327" s="1">
        <f>SUM(H329:H331)</f>
        <v>0</v>
      </c>
      <c r="I327" s="2"/>
      <c r="J327" s="3">
        <f>SUM(F327:H327)</f>
        <v>0</v>
      </c>
      <c r="K327" s="2"/>
      <c r="L327" s="1">
        <f>SUM(L329:L331)</f>
        <v>0</v>
      </c>
      <c r="M327" s="1">
        <f>SUM(M329:M331)</f>
        <v>0</v>
      </c>
      <c r="N327" s="1">
        <f>SUM(N329:N331)</f>
        <v>0</v>
      </c>
      <c r="O327" s="2"/>
      <c r="P327" s="3">
        <f>SUM(L327:N327)</f>
        <v>0</v>
      </c>
      <c r="Q327" s="4"/>
      <c r="R327" s="5">
        <f>SUM(P327+J327)</f>
        <v>0</v>
      </c>
      <c r="T327" s="7">
        <f>AVERAGE(R327/18)</f>
        <v>0</v>
      </c>
    </row>
    <row r="328" spans="2:20" s="6" customFormat="1" ht="3" customHeight="1" x14ac:dyDescent="0.25">
      <c r="B328" s="9"/>
      <c r="F328" s="2"/>
      <c r="G328" s="2"/>
      <c r="H328" s="2"/>
      <c r="I328" s="2"/>
      <c r="J328" s="8"/>
      <c r="K328" s="2"/>
      <c r="L328" s="2"/>
      <c r="M328" s="2"/>
      <c r="N328" s="2"/>
      <c r="O328" s="2"/>
      <c r="P328" s="8"/>
      <c r="Q328" s="4"/>
      <c r="R328" s="9"/>
      <c r="T328" s="7"/>
    </row>
    <row r="329" spans="2:20" s="6" customFormat="1" ht="24" customHeight="1" x14ac:dyDescent="0.25">
      <c r="B329" s="9"/>
      <c r="C329" s="20" t="s">
        <v>5</v>
      </c>
      <c r="D329" s="19" t="s">
        <v>6</v>
      </c>
      <c r="F329" s="10"/>
      <c r="G329" s="10"/>
      <c r="H329" s="10"/>
      <c r="I329" s="10"/>
      <c r="J329" s="2">
        <f>SUM(F329:H329)</f>
        <v>0</v>
      </c>
      <c r="K329" s="10"/>
      <c r="L329" s="10"/>
      <c r="M329" s="10"/>
      <c r="N329" s="10"/>
      <c r="O329" s="10"/>
      <c r="P329" s="2">
        <f>SUM(L329:N329)</f>
        <v>0</v>
      </c>
      <c r="Q329" s="4"/>
      <c r="R329" s="2">
        <f>SUM(P329+J329)</f>
        <v>0</v>
      </c>
      <c r="T329" s="11">
        <f>AVERAGE(R329/6)</f>
        <v>0</v>
      </c>
    </row>
    <row r="330" spans="2:20" s="6" customFormat="1" ht="24" customHeight="1" x14ac:dyDescent="0.25">
      <c r="B330" s="24"/>
      <c r="C330" s="20" t="s">
        <v>5</v>
      </c>
      <c r="D330" s="19" t="s">
        <v>6</v>
      </c>
      <c r="F330" s="10"/>
      <c r="G330" s="10"/>
      <c r="H330" s="10"/>
      <c r="I330" s="10"/>
      <c r="J330" s="2">
        <f>SUM(F330:H330)</f>
        <v>0</v>
      </c>
      <c r="K330" s="10"/>
      <c r="L330" s="10"/>
      <c r="M330" s="10"/>
      <c r="N330" s="10"/>
      <c r="O330" s="10"/>
      <c r="P330" s="2">
        <f>SUM(L330:N330)</f>
        <v>0</v>
      </c>
      <c r="Q330" s="4"/>
      <c r="R330" s="2">
        <f>SUM(P330+J330)</f>
        <v>0</v>
      </c>
      <c r="T330" s="11">
        <f>AVERAGE(R330/6)</f>
        <v>0</v>
      </c>
    </row>
    <row r="331" spans="2:20" s="6" customFormat="1" ht="24" customHeight="1" x14ac:dyDescent="0.25">
      <c r="C331" s="20" t="s">
        <v>5</v>
      </c>
      <c r="D331" s="19" t="s">
        <v>6</v>
      </c>
      <c r="F331" s="10"/>
      <c r="G331" s="10"/>
      <c r="H331" s="10"/>
      <c r="I331" s="10"/>
      <c r="J331" s="2">
        <f>SUM(F331:H331)</f>
        <v>0</v>
      </c>
      <c r="K331" s="10"/>
      <c r="L331" s="10"/>
      <c r="M331" s="10"/>
      <c r="N331" s="10"/>
      <c r="O331" s="10"/>
      <c r="P331" s="2">
        <f>SUM(L331:N331)</f>
        <v>0</v>
      </c>
      <c r="Q331" s="4"/>
      <c r="R331" s="2">
        <f>SUM(P331+J331)</f>
        <v>0</v>
      </c>
      <c r="T331" s="11">
        <f>AVERAGE(R331/6)</f>
        <v>0</v>
      </c>
    </row>
    <row r="332" spans="2:20" ht="12" customHeight="1" x14ac:dyDescent="0.25"/>
    <row r="333" spans="2:20" s="6" customFormat="1" ht="30" customHeight="1" x14ac:dyDescent="0.25">
      <c r="B333" s="9">
        <v>31</v>
      </c>
      <c r="C333" s="25" t="s">
        <v>4</v>
      </c>
      <c r="D333" s="25"/>
      <c r="F333" s="1">
        <f>SUM(F335:F337)</f>
        <v>0</v>
      </c>
      <c r="G333" s="1">
        <f>SUM(G335:G337)</f>
        <v>0</v>
      </c>
      <c r="H333" s="1">
        <f>SUM(H335:H337)</f>
        <v>0</v>
      </c>
      <c r="I333" s="2"/>
      <c r="J333" s="3">
        <f>SUM(F333:H333)</f>
        <v>0</v>
      </c>
      <c r="K333" s="2"/>
      <c r="L333" s="1">
        <f>SUM(L335:L337)</f>
        <v>0</v>
      </c>
      <c r="M333" s="1">
        <f>SUM(M335:M337)</f>
        <v>0</v>
      </c>
      <c r="N333" s="1">
        <f>SUM(N335:N337)</f>
        <v>0</v>
      </c>
      <c r="O333" s="2"/>
      <c r="P333" s="3">
        <f>SUM(L333:N333)</f>
        <v>0</v>
      </c>
      <c r="Q333" s="4"/>
      <c r="R333" s="5">
        <f>SUM(P333+J333)</f>
        <v>0</v>
      </c>
      <c r="T333" s="7">
        <f>AVERAGE(R333/18)</f>
        <v>0</v>
      </c>
    </row>
    <row r="334" spans="2:20" s="6" customFormat="1" ht="3" customHeight="1" x14ac:dyDescent="0.25">
      <c r="B334" s="9"/>
      <c r="F334" s="2"/>
      <c r="G334" s="2"/>
      <c r="H334" s="2"/>
      <c r="I334" s="2"/>
      <c r="J334" s="8"/>
      <c r="K334" s="2"/>
      <c r="L334" s="2"/>
      <c r="M334" s="2"/>
      <c r="N334" s="2"/>
      <c r="O334" s="2"/>
      <c r="P334" s="8"/>
      <c r="Q334" s="4"/>
      <c r="R334" s="9"/>
      <c r="T334" s="7"/>
    </row>
    <row r="335" spans="2:20" s="6" customFormat="1" ht="24" customHeight="1" x14ac:dyDescent="0.25">
      <c r="B335" s="9"/>
      <c r="C335" s="20" t="s">
        <v>5</v>
      </c>
      <c r="D335" s="19" t="s">
        <v>6</v>
      </c>
      <c r="F335" s="10"/>
      <c r="G335" s="10"/>
      <c r="H335" s="10"/>
      <c r="I335" s="10"/>
      <c r="J335" s="2">
        <f>SUM(F335:H335)</f>
        <v>0</v>
      </c>
      <c r="K335" s="10"/>
      <c r="L335" s="10"/>
      <c r="M335" s="10"/>
      <c r="N335" s="10"/>
      <c r="O335" s="10"/>
      <c r="P335" s="2">
        <f>SUM(L335:N335)</f>
        <v>0</v>
      </c>
      <c r="Q335" s="4"/>
      <c r="R335" s="2">
        <f>SUM(P335+J335)</f>
        <v>0</v>
      </c>
      <c r="T335" s="11">
        <f>AVERAGE(R335/6)</f>
        <v>0</v>
      </c>
    </row>
    <row r="336" spans="2:20" s="6" customFormat="1" ht="24" customHeight="1" x14ac:dyDescent="0.25">
      <c r="B336" s="24"/>
      <c r="C336" s="20" t="s">
        <v>5</v>
      </c>
      <c r="D336" s="19" t="s">
        <v>6</v>
      </c>
      <c r="F336" s="10"/>
      <c r="G336" s="10"/>
      <c r="H336" s="10"/>
      <c r="I336" s="10"/>
      <c r="J336" s="2">
        <f>SUM(F336:H336)</f>
        <v>0</v>
      </c>
      <c r="K336" s="10"/>
      <c r="L336" s="10"/>
      <c r="M336" s="10"/>
      <c r="N336" s="10"/>
      <c r="O336" s="10"/>
      <c r="P336" s="2">
        <f>SUM(L336:N336)</f>
        <v>0</v>
      </c>
      <c r="Q336" s="4"/>
      <c r="R336" s="2">
        <f>SUM(P336+J336)</f>
        <v>0</v>
      </c>
      <c r="T336" s="11">
        <f>AVERAGE(R336/6)</f>
        <v>0</v>
      </c>
    </row>
    <row r="337" spans="2:20" s="6" customFormat="1" ht="24" customHeight="1" x14ac:dyDescent="0.25">
      <c r="C337" s="20" t="s">
        <v>5</v>
      </c>
      <c r="D337" s="19" t="s">
        <v>6</v>
      </c>
      <c r="F337" s="10"/>
      <c r="G337" s="10"/>
      <c r="H337" s="10"/>
      <c r="I337" s="10"/>
      <c r="J337" s="2">
        <f>SUM(F337:H337)</f>
        <v>0</v>
      </c>
      <c r="K337" s="10"/>
      <c r="L337" s="10"/>
      <c r="M337" s="10"/>
      <c r="N337" s="10"/>
      <c r="O337" s="10"/>
      <c r="P337" s="2">
        <f>SUM(L337:N337)</f>
        <v>0</v>
      </c>
      <c r="Q337" s="4"/>
      <c r="R337" s="2">
        <f>SUM(P337+J337)</f>
        <v>0</v>
      </c>
      <c r="T337" s="11">
        <f>AVERAGE(R337/6)</f>
        <v>0</v>
      </c>
    </row>
    <row r="338" spans="2:20" ht="12" customHeight="1" x14ac:dyDescent="0.25"/>
    <row r="339" spans="2:20" s="6" customFormat="1" ht="30" customHeight="1" x14ac:dyDescent="0.25">
      <c r="B339" s="9">
        <v>32</v>
      </c>
      <c r="C339" s="25" t="s">
        <v>4</v>
      </c>
      <c r="D339" s="25"/>
      <c r="F339" s="1">
        <f>SUM(F341:F343)</f>
        <v>0</v>
      </c>
      <c r="G339" s="1">
        <f>SUM(G341:G343)</f>
        <v>0</v>
      </c>
      <c r="H339" s="1">
        <f>SUM(H341:H343)</f>
        <v>0</v>
      </c>
      <c r="I339" s="2"/>
      <c r="J339" s="3">
        <f>SUM(F339:H339)</f>
        <v>0</v>
      </c>
      <c r="K339" s="2"/>
      <c r="L339" s="1">
        <f>SUM(L341:L343)</f>
        <v>0</v>
      </c>
      <c r="M339" s="1">
        <f>SUM(M341:M343)</f>
        <v>0</v>
      </c>
      <c r="N339" s="1">
        <f>SUM(N341:N343)</f>
        <v>0</v>
      </c>
      <c r="O339" s="2"/>
      <c r="P339" s="3">
        <f>SUM(L339:N339)</f>
        <v>0</v>
      </c>
      <c r="Q339" s="4"/>
      <c r="R339" s="5">
        <f>SUM(P339+J339)</f>
        <v>0</v>
      </c>
      <c r="T339" s="7">
        <f>AVERAGE(R339/18)</f>
        <v>0</v>
      </c>
    </row>
    <row r="340" spans="2:20" s="6" customFormat="1" ht="3" customHeight="1" x14ac:dyDescent="0.25">
      <c r="B340" s="9"/>
      <c r="F340" s="2"/>
      <c r="G340" s="2"/>
      <c r="H340" s="2"/>
      <c r="I340" s="2"/>
      <c r="J340" s="8"/>
      <c r="K340" s="2"/>
      <c r="L340" s="2"/>
      <c r="M340" s="2"/>
      <c r="N340" s="2"/>
      <c r="O340" s="2"/>
      <c r="P340" s="8"/>
      <c r="Q340" s="4"/>
      <c r="R340" s="9"/>
      <c r="T340" s="7"/>
    </row>
    <row r="341" spans="2:20" s="6" customFormat="1" ht="24" customHeight="1" x14ac:dyDescent="0.25">
      <c r="B341" s="9"/>
      <c r="C341" s="20" t="s">
        <v>5</v>
      </c>
      <c r="D341" s="19" t="s">
        <v>6</v>
      </c>
      <c r="F341" s="10"/>
      <c r="G341" s="10"/>
      <c r="H341" s="10"/>
      <c r="I341" s="10"/>
      <c r="J341" s="2">
        <f>SUM(F341:H341)</f>
        <v>0</v>
      </c>
      <c r="K341" s="10"/>
      <c r="L341" s="10"/>
      <c r="M341" s="10"/>
      <c r="N341" s="10"/>
      <c r="O341" s="10"/>
      <c r="P341" s="2">
        <f>SUM(L341:N341)</f>
        <v>0</v>
      </c>
      <c r="Q341" s="4"/>
      <c r="R341" s="2">
        <f>SUM(P341+J341)</f>
        <v>0</v>
      </c>
      <c r="T341" s="11">
        <f>AVERAGE(R341/6)</f>
        <v>0</v>
      </c>
    </row>
    <row r="342" spans="2:20" s="6" customFormat="1" ht="24" customHeight="1" x14ac:dyDescent="0.25">
      <c r="B342" s="24"/>
      <c r="C342" s="20" t="s">
        <v>5</v>
      </c>
      <c r="D342" s="19" t="s">
        <v>6</v>
      </c>
      <c r="F342" s="10"/>
      <c r="G342" s="10"/>
      <c r="H342" s="10"/>
      <c r="I342" s="10"/>
      <c r="J342" s="2">
        <f>SUM(F342:H342)</f>
        <v>0</v>
      </c>
      <c r="K342" s="10"/>
      <c r="L342" s="10"/>
      <c r="M342" s="10"/>
      <c r="N342" s="10"/>
      <c r="O342" s="10"/>
      <c r="P342" s="2">
        <f>SUM(L342:N342)</f>
        <v>0</v>
      </c>
      <c r="Q342" s="4"/>
      <c r="R342" s="2">
        <f>SUM(P342+J342)</f>
        <v>0</v>
      </c>
      <c r="T342" s="11">
        <f>AVERAGE(R342/6)</f>
        <v>0</v>
      </c>
    </row>
    <row r="343" spans="2:20" s="6" customFormat="1" ht="24" customHeight="1" x14ac:dyDescent="0.25">
      <c r="C343" s="20" t="s">
        <v>5</v>
      </c>
      <c r="D343" s="19" t="s">
        <v>6</v>
      </c>
      <c r="F343" s="10"/>
      <c r="G343" s="10"/>
      <c r="H343" s="10"/>
      <c r="I343" s="10"/>
      <c r="J343" s="2">
        <f>SUM(F343:H343)</f>
        <v>0</v>
      </c>
      <c r="K343" s="10"/>
      <c r="L343" s="10"/>
      <c r="M343" s="10"/>
      <c r="N343" s="10"/>
      <c r="O343" s="10"/>
      <c r="P343" s="2">
        <f>SUM(L343:N343)</f>
        <v>0</v>
      </c>
      <c r="Q343" s="4"/>
      <c r="R343" s="2">
        <f>SUM(P343+J343)</f>
        <v>0</v>
      </c>
      <c r="T343" s="11">
        <f>AVERAGE(R343/6)</f>
        <v>0</v>
      </c>
    </row>
    <row r="344" spans="2:20" ht="12" customHeight="1" x14ac:dyDescent="0.25"/>
    <row r="345" spans="2:20" s="6" customFormat="1" ht="30" customHeight="1" x14ac:dyDescent="0.25">
      <c r="B345" s="9">
        <v>33</v>
      </c>
      <c r="C345" s="25" t="s">
        <v>4</v>
      </c>
      <c r="D345" s="25"/>
      <c r="F345" s="1">
        <f>SUM(F347:F349)</f>
        <v>0</v>
      </c>
      <c r="G345" s="1">
        <f>SUM(G347:G349)</f>
        <v>0</v>
      </c>
      <c r="H345" s="1">
        <f>SUM(H347:H349)</f>
        <v>0</v>
      </c>
      <c r="I345" s="2"/>
      <c r="J345" s="3">
        <f>SUM(F345:H345)</f>
        <v>0</v>
      </c>
      <c r="K345" s="2"/>
      <c r="L345" s="1">
        <f>SUM(L347:L349)</f>
        <v>0</v>
      </c>
      <c r="M345" s="1">
        <f>SUM(M347:M349)</f>
        <v>0</v>
      </c>
      <c r="N345" s="1">
        <f>SUM(N347:N349)</f>
        <v>0</v>
      </c>
      <c r="O345" s="2"/>
      <c r="P345" s="3">
        <f>SUM(L345:N345)</f>
        <v>0</v>
      </c>
      <c r="Q345" s="4"/>
      <c r="R345" s="5">
        <f>SUM(P345+J345)</f>
        <v>0</v>
      </c>
      <c r="T345" s="7">
        <f>AVERAGE(R345/18)</f>
        <v>0</v>
      </c>
    </row>
    <row r="346" spans="2:20" s="6" customFormat="1" ht="3" customHeight="1" x14ac:dyDescent="0.25">
      <c r="B346" s="9"/>
      <c r="F346" s="2"/>
      <c r="G346" s="2"/>
      <c r="H346" s="2"/>
      <c r="I346" s="2"/>
      <c r="J346" s="8"/>
      <c r="K346" s="2"/>
      <c r="L346" s="2"/>
      <c r="M346" s="2"/>
      <c r="N346" s="2"/>
      <c r="O346" s="2"/>
      <c r="P346" s="8"/>
      <c r="Q346" s="4"/>
      <c r="R346" s="9"/>
      <c r="T346" s="7"/>
    </row>
    <row r="347" spans="2:20" s="6" customFormat="1" ht="24" customHeight="1" x14ac:dyDescent="0.25">
      <c r="B347" s="9"/>
      <c r="C347" s="20" t="s">
        <v>5</v>
      </c>
      <c r="D347" s="19" t="s">
        <v>6</v>
      </c>
      <c r="F347" s="10"/>
      <c r="G347" s="10"/>
      <c r="H347" s="10"/>
      <c r="I347" s="10"/>
      <c r="J347" s="2">
        <f>SUM(F347:H347)</f>
        <v>0</v>
      </c>
      <c r="K347" s="10"/>
      <c r="L347" s="10"/>
      <c r="M347" s="10"/>
      <c r="N347" s="10"/>
      <c r="O347" s="10"/>
      <c r="P347" s="2">
        <f>SUM(L347:N347)</f>
        <v>0</v>
      </c>
      <c r="Q347" s="4"/>
      <c r="R347" s="2">
        <f>SUM(P347+J347)</f>
        <v>0</v>
      </c>
      <c r="T347" s="11">
        <f>AVERAGE(R347/6)</f>
        <v>0</v>
      </c>
    </row>
    <row r="348" spans="2:20" s="6" customFormat="1" ht="24" customHeight="1" x14ac:dyDescent="0.25">
      <c r="B348" s="24"/>
      <c r="C348" s="20" t="s">
        <v>5</v>
      </c>
      <c r="D348" s="19" t="s">
        <v>6</v>
      </c>
      <c r="F348" s="10"/>
      <c r="G348" s="10"/>
      <c r="H348" s="10"/>
      <c r="I348" s="10"/>
      <c r="J348" s="2">
        <f>SUM(F348:H348)</f>
        <v>0</v>
      </c>
      <c r="K348" s="10"/>
      <c r="L348" s="10"/>
      <c r="M348" s="10"/>
      <c r="N348" s="10"/>
      <c r="O348" s="10"/>
      <c r="P348" s="2">
        <f>SUM(L348:N348)</f>
        <v>0</v>
      </c>
      <c r="Q348" s="4"/>
      <c r="R348" s="2">
        <f>SUM(P348+J348)</f>
        <v>0</v>
      </c>
      <c r="T348" s="11">
        <f>AVERAGE(R348/6)</f>
        <v>0</v>
      </c>
    </row>
    <row r="349" spans="2:20" s="6" customFormat="1" ht="24" customHeight="1" x14ac:dyDescent="0.25">
      <c r="C349" s="20" t="s">
        <v>5</v>
      </c>
      <c r="D349" s="19" t="s">
        <v>6</v>
      </c>
      <c r="F349" s="10"/>
      <c r="G349" s="10"/>
      <c r="H349" s="10"/>
      <c r="I349" s="10"/>
      <c r="J349" s="2">
        <f>SUM(F349:H349)</f>
        <v>0</v>
      </c>
      <c r="K349" s="10"/>
      <c r="L349" s="10"/>
      <c r="M349" s="10"/>
      <c r="N349" s="10"/>
      <c r="O349" s="10"/>
      <c r="P349" s="2">
        <f>SUM(L349:N349)</f>
        <v>0</v>
      </c>
      <c r="Q349" s="4"/>
      <c r="R349" s="2">
        <f>SUM(P349+J349)</f>
        <v>0</v>
      </c>
      <c r="T349" s="11">
        <f>AVERAGE(R349/6)</f>
        <v>0</v>
      </c>
    </row>
    <row r="350" spans="2:20" ht="12" customHeight="1" x14ac:dyDescent="0.25"/>
    <row r="351" spans="2:20" s="6" customFormat="1" ht="30" customHeight="1" x14ac:dyDescent="0.25">
      <c r="B351" s="9">
        <v>34</v>
      </c>
      <c r="C351" s="25" t="s">
        <v>4</v>
      </c>
      <c r="D351" s="25"/>
      <c r="F351" s="1">
        <f>SUM(F353:F355)</f>
        <v>0</v>
      </c>
      <c r="G351" s="1">
        <f>SUM(G353:G355)</f>
        <v>0</v>
      </c>
      <c r="H351" s="1">
        <f>SUM(H353:H355)</f>
        <v>0</v>
      </c>
      <c r="I351" s="2"/>
      <c r="J351" s="3">
        <f>SUM(F351:H351)</f>
        <v>0</v>
      </c>
      <c r="K351" s="2"/>
      <c r="L351" s="1">
        <f>SUM(L353:L355)</f>
        <v>0</v>
      </c>
      <c r="M351" s="1">
        <f>SUM(M353:M355)</f>
        <v>0</v>
      </c>
      <c r="N351" s="1">
        <f>SUM(N353:N355)</f>
        <v>0</v>
      </c>
      <c r="O351" s="2"/>
      <c r="P351" s="3">
        <f>SUM(L351:N351)</f>
        <v>0</v>
      </c>
      <c r="Q351" s="4"/>
      <c r="R351" s="5">
        <f>SUM(P351+J351)</f>
        <v>0</v>
      </c>
      <c r="T351" s="7">
        <f>AVERAGE(R351/18)</f>
        <v>0</v>
      </c>
    </row>
    <row r="352" spans="2:20" s="6" customFormat="1" ht="3" customHeight="1" x14ac:dyDescent="0.25">
      <c r="B352" s="9"/>
      <c r="F352" s="2"/>
      <c r="G352" s="2"/>
      <c r="H352" s="2"/>
      <c r="I352" s="2"/>
      <c r="J352" s="8"/>
      <c r="K352" s="2"/>
      <c r="L352" s="2"/>
      <c r="M352" s="2"/>
      <c r="N352" s="2"/>
      <c r="O352" s="2"/>
      <c r="P352" s="8"/>
      <c r="Q352" s="4"/>
      <c r="R352" s="9"/>
      <c r="T352" s="7"/>
    </row>
    <row r="353" spans="2:20" s="6" customFormat="1" ht="24" customHeight="1" x14ac:dyDescent="0.25">
      <c r="B353" s="9"/>
      <c r="C353" s="20" t="s">
        <v>5</v>
      </c>
      <c r="D353" s="19" t="s">
        <v>6</v>
      </c>
      <c r="F353" s="10"/>
      <c r="G353" s="10"/>
      <c r="H353" s="10"/>
      <c r="I353" s="10"/>
      <c r="J353" s="2">
        <f>SUM(F353:H353)</f>
        <v>0</v>
      </c>
      <c r="K353" s="10"/>
      <c r="L353" s="10"/>
      <c r="M353" s="10"/>
      <c r="N353" s="10"/>
      <c r="O353" s="10"/>
      <c r="P353" s="2">
        <f>SUM(L353:N353)</f>
        <v>0</v>
      </c>
      <c r="Q353" s="4"/>
      <c r="R353" s="2">
        <f>SUM(P353+J353)</f>
        <v>0</v>
      </c>
      <c r="T353" s="11">
        <f>AVERAGE(R353/6)</f>
        <v>0</v>
      </c>
    </row>
    <row r="354" spans="2:20" s="6" customFormat="1" ht="24" customHeight="1" x14ac:dyDescent="0.25">
      <c r="B354" s="24"/>
      <c r="C354" s="20" t="s">
        <v>5</v>
      </c>
      <c r="D354" s="19" t="s">
        <v>6</v>
      </c>
      <c r="F354" s="10"/>
      <c r="G354" s="10"/>
      <c r="H354" s="10"/>
      <c r="I354" s="10"/>
      <c r="J354" s="2">
        <f>SUM(F354:H354)</f>
        <v>0</v>
      </c>
      <c r="K354" s="10"/>
      <c r="L354" s="10"/>
      <c r="M354" s="10"/>
      <c r="N354" s="10"/>
      <c r="O354" s="10"/>
      <c r="P354" s="2">
        <f>SUM(L354:N354)</f>
        <v>0</v>
      </c>
      <c r="Q354" s="4"/>
      <c r="R354" s="2">
        <f>SUM(P354+J354)</f>
        <v>0</v>
      </c>
      <c r="T354" s="11">
        <f>AVERAGE(R354/6)</f>
        <v>0</v>
      </c>
    </row>
    <row r="355" spans="2:20" s="6" customFormat="1" ht="24" customHeight="1" x14ac:dyDescent="0.25">
      <c r="C355" s="20" t="s">
        <v>5</v>
      </c>
      <c r="D355" s="19" t="s">
        <v>6</v>
      </c>
      <c r="F355" s="10"/>
      <c r="G355" s="10"/>
      <c r="H355" s="10"/>
      <c r="I355" s="10"/>
      <c r="J355" s="2">
        <f>SUM(F355:H355)</f>
        <v>0</v>
      </c>
      <c r="K355" s="10"/>
      <c r="L355" s="10"/>
      <c r="M355" s="10"/>
      <c r="N355" s="10"/>
      <c r="O355" s="10"/>
      <c r="P355" s="2">
        <f>SUM(L355:N355)</f>
        <v>0</v>
      </c>
      <c r="Q355" s="4"/>
      <c r="R355" s="2">
        <f>SUM(P355+J355)</f>
        <v>0</v>
      </c>
      <c r="T355" s="11">
        <f>AVERAGE(R355/6)</f>
        <v>0</v>
      </c>
    </row>
    <row r="356" spans="2:20" ht="12" customHeight="1" x14ac:dyDescent="0.25"/>
  </sheetData>
  <conditionalFormatting sqref="F8:H8">
    <cfRule type="cellIs" dxfId="1217" priority="1217" operator="greaterThanOrEqual">
      <formula>707</formula>
    </cfRule>
    <cfRule type="cellIs" dxfId="1216" priority="1218" operator="between">
      <formula>600</formula>
      <formula>706</formula>
    </cfRule>
  </conditionalFormatting>
  <conditionalFormatting sqref="F10:H12">
    <cfRule type="cellIs" dxfId="1215" priority="1200" operator="greaterThanOrEqual">
      <formula>287</formula>
    </cfRule>
    <cfRule type="cellIs" dxfId="1214" priority="1201" operator="between">
      <formula>200</formula>
      <formula>286</formula>
    </cfRule>
  </conditionalFormatting>
  <conditionalFormatting sqref="F14:H14">
    <cfRule type="cellIs" dxfId="1213" priority="1196" operator="greaterThanOrEqual">
      <formula>707</formula>
    </cfRule>
    <cfRule type="cellIs" dxfId="1212" priority="1197" operator="between">
      <formula>600</formula>
      <formula>706</formula>
    </cfRule>
  </conditionalFormatting>
  <conditionalFormatting sqref="F16:H18">
    <cfRule type="cellIs" dxfId="1211" priority="1179" operator="greaterThanOrEqual">
      <formula>287</formula>
    </cfRule>
    <cfRule type="cellIs" dxfId="1210" priority="1180" operator="between">
      <formula>200</formula>
      <formula>286</formula>
    </cfRule>
  </conditionalFormatting>
  <conditionalFormatting sqref="F20:H20">
    <cfRule type="cellIs" dxfId="1209" priority="1175" operator="greaterThanOrEqual">
      <formula>707</formula>
    </cfRule>
    <cfRule type="cellIs" dxfId="1208" priority="1176" operator="between">
      <formula>600</formula>
      <formula>706</formula>
    </cfRule>
  </conditionalFormatting>
  <conditionalFormatting sqref="F22:H24">
    <cfRule type="cellIs" dxfId="1207" priority="1158" operator="greaterThanOrEqual">
      <formula>287</formula>
    </cfRule>
    <cfRule type="cellIs" dxfId="1206" priority="1159" operator="between">
      <formula>200</formula>
      <formula>286</formula>
    </cfRule>
  </conditionalFormatting>
  <conditionalFormatting sqref="F26:H26">
    <cfRule type="cellIs" dxfId="1205" priority="1154" operator="greaterThanOrEqual">
      <formula>707</formula>
    </cfRule>
    <cfRule type="cellIs" dxfId="1204" priority="1155" operator="between">
      <formula>600</formula>
      <formula>706</formula>
    </cfRule>
  </conditionalFormatting>
  <conditionalFormatting sqref="F28:H30">
    <cfRule type="cellIs" dxfId="1203" priority="1137" operator="greaterThanOrEqual">
      <formula>287</formula>
    </cfRule>
    <cfRule type="cellIs" dxfId="1202" priority="1138" operator="between">
      <formula>200</formula>
      <formula>286</formula>
    </cfRule>
  </conditionalFormatting>
  <conditionalFormatting sqref="F32:H32">
    <cfRule type="cellIs" dxfId="1201" priority="1133" operator="greaterThanOrEqual">
      <formula>707</formula>
    </cfRule>
    <cfRule type="cellIs" dxfId="1200" priority="1134" operator="between">
      <formula>600</formula>
      <formula>706</formula>
    </cfRule>
  </conditionalFormatting>
  <conditionalFormatting sqref="F34:H36">
    <cfRule type="cellIs" dxfId="1199" priority="1116" operator="greaterThanOrEqual">
      <formula>287</formula>
    </cfRule>
    <cfRule type="cellIs" dxfId="1198" priority="1117" operator="between">
      <formula>200</formula>
      <formula>286</formula>
    </cfRule>
  </conditionalFormatting>
  <conditionalFormatting sqref="F38:H38">
    <cfRule type="cellIs" dxfId="1197" priority="1112" operator="greaterThanOrEqual">
      <formula>707</formula>
    </cfRule>
    <cfRule type="cellIs" dxfId="1196" priority="1113" operator="between">
      <formula>600</formula>
      <formula>706</formula>
    </cfRule>
  </conditionalFormatting>
  <conditionalFormatting sqref="F40:H42">
    <cfRule type="cellIs" dxfId="1195" priority="1095" operator="greaterThanOrEqual">
      <formula>287</formula>
    </cfRule>
    <cfRule type="cellIs" dxfId="1194" priority="1096" operator="between">
      <formula>200</formula>
      <formula>286</formula>
    </cfRule>
  </conditionalFormatting>
  <conditionalFormatting sqref="F44:H44">
    <cfRule type="cellIs" dxfId="1193" priority="1091" operator="greaterThanOrEqual">
      <formula>707</formula>
    </cfRule>
    <cfRule type="cellIs" dxfId="1192" priority="1092" operator="between">
      <formula>600</formula>
      <formula>706</formula>
    </cfRule>
  </conditionalFormatting>
  <conditionalFormatting sqref="F46:H48">
    <cfRule type="cellIs" dxfId="1191" priority="1074" operator="greaterThanOrEqual">
      <formula>287</formula>
    </cfRule>
    <cfRule type="cellIs" dxfId="1190" priority="1075" operator="between">
      <formula>200</formula>
      <formula>286</formula>
    </cfRule>
  </conditionalFormatting>
  <conditionalFormatting sqref="F50:H50">
    <cfRule type="cellIs" dxfId="1189" priority="1070" operator="greaterThanOrEqual">
      <formula>707</formula>
    </cfRule>
    <cfRule type="cellIs" dxfId="1188" priority="1071" operator="between">
      <formula>600</formula>
      <formula>706</formula>
    </cfRule>
  </conditionalFormatting>
  <conditionalFormatting sqref="F52:H54">
    <cfRule type="cellIs" dxfId="1187" priority="1053" operator="greaterThanOrEqual">
      <formula>287</formula>
    </cfRule>
    <cfRule type="cellIs" dxfId="1186" priority="1054" operator="between">
      <formula>200</formula>
      <formula>286</formula>
    </cfRule>
  </conditionalFormatting>
  <conditionalFormatting sqref="F56:H56">
    <cfRule type="cellIs" dxfId="1185" priority="1049" operator="greaterThanOrEqual">
      <formula>707</formula>
    </cfRule>
    <cfRule type="cellIs" dxfId="1184" priority="1050" operator="between">
      <formula>600</formula>
      <formula>706</formula>
    </cfRule>
  </conditionalFormatting>
  <conditionalFormatting sqref="F58:H60">
    <cfRule type="cellIs" dxfId="1183" priority="1032" operator="greaterThanOrEqual">
      <formula>287</formula>
    </cfRule>
    <cfRule type="cellIs" dxfId="1182" priority="1033" operator="between">
      <formula>200</formula>
      <formula>286</formula>
    </cfRule>
  </conditionalFormatting>
  <conditionalFormatting sqref="F62:H62">
    <cfRule type="cellIs" dxfId="1181" priority="1028" operator="greaterThanOrEqual">
      <formula>707</formula>
    </cfRule>
    <cfRule type="cellIs" dxfId="1180" priority="1029" operator="between">
      <formula>600</formula>
      <formula>706</formula>
    </cfRule>
  </conditionalFormatting>
  <conditionalFormatting sqref="F64:H66">
    <cfRule type="cellIs" dxfId="1179" priority="1011" operator="greaterThanOrEqual">
      <formula>287</formula>
    </cfRule>
    <cfRule type="cellIs" dxfId="1178" priority="1012" operator="between">
      <formula>200</formula>
      <formula>286</formula>
    </cfRule>
  </conditionalFormatting>
  <conditionalFormatting sqref="F68:H68">
    <cfRule type="cellIs" dxfId="1177" priority="503" operator="greaterThanOrEqual">
      <formula>707</formula>
    </cfRule>
    <cfRule type="cellIs" dxfId="1176" priority="504" operator="between">
      <formula>600</formula>
      <formula>706</formula>
    </cfRule>
  </conditionalFormatting>
  <conditionalFormatting sqref="F70:H72">
    <cfRule type="cellIs" dxfId="1175" priority="486" operator="greaterThanOrEqual">
      <formula>287</formula>
    </cfRule>
    <cfRule type="cellIs" dxfId="1174" priority="487" operator="between">
      <formula>200</formula>
      <formula>286</formula>
    </cfRule>
  </conditionalFormatting>
  <conditionalFormatting sqref="F74:H74">
    <cfRule type="cellIs" dxfId="1173" priority="482" operator="greaterThanOrEqual">
      <formula>707</formula>
    </cfRule>
    <cfRule type="cellIs" dxfId="1172" priority="483" operator="between">
      <formula>600</formula>
      <formula>706</formula>
    </cfRule>
  </conditionalFormatting>
  <conditionalFormatting sqref="F76:H78">
    <cfRule type="cellIs" dxfId="1171" priority="465" operator="greaterThanOrEqual">
      <formula>287</formula>
    </cfRule>
    <cfRule type="cellIs" dxfId="1170" priority="466" operator="between">
      <formula>200</formula>
      <formula>286</formula>
    </cfRule>
  </conditionalFormatting>
  <conditionalFormatting sqref="F80:H80">
    <cfRule type="cellIs" dxfId="1169" priority="461" operator="greaterThanOrEqual">
      <formula>707</formula>
    </cfRule>
    <cfRule type="cellIs" dxfId="1168" priority="462" operator="between">
      <formula>600</formula>
      <formula>706</formula>
    </cfRule>
  </conditionalFormatting>
  <conditionalFormatting sqref="F82:H84">
    <cfRule type="cellIs" dxfId="1167" priority="444" operator="greaterThanOrEqual">
      <formula>287</formula>
    </cfRule>
    <cfRule type="cellIs" dxfId="1166" priority="445" operator="between">
      <formula>200</formula>
      <formula>286</formula>
    </cfRule>
  </conditionalFormatting>
  <conditionalFormatting sqref="F86:H86">
    <cfRule type="cellIs" dxfId="1165" priority="440" operator="greaterThanOrEqual">
      <formula>707</formula>
    </cfRule>
    <cfRule type="cellIs" dxfId="1164" priority="441" operator="between">
      <formula>600</formula>
      <formula>706</formula>
    </cfRule>
  </conditionalFormatting>
  <conditionalFormatting sqref="F88:H90">
    <cfRule type="cellIs" dxfId="1163" priority="423" operator="greaterThanOrEqual">
      <formula>287</formula>
    </cfRule>
    <cfRule type="cellIs" dxfId="1162" priority="424" operator="between">
      <formula>200</formula>
      <formula>286</formula>
    </cfRule>
  </conditionalFormatting>
  <conditionalFormatting sqref="F92:H92">
    <cfRule type="cellIs" dxfId="1161" priority="419" operator="greaterThanOrEqual">
      <formula>707</formula>
    </cfRule>
    <cfRule type="cellIs" dxfId="1160" priority="420" operator="between">
      <formula>600</formula>
      <formula>706</formula>
    </cfRule>
  </conditionalFormatting>
  <conditionalFormatting sqref="F94:H96">
    <cfRule type="cellIs" dxfId="1159" priority="402" operator="greaterThanOrEqual">
      <formula>287</formula>
    </cfRule>
    <cfRule type="cellIs" dxfId="1158" priority="403" operator="between">
      <formula>200</formula>
      <formula>286</formula>
    </cfRule>
  </conditionalFormatting>
  <conditionalFormatting sqref="F98:H98">
    <cfRule type="cellIs" dxfId="1157" priority="398" operator="greaterThanOrEqual">
      <formula>707</formula>
    </cfRule>
    <cfRule type="cellIs" dxfId="1156" priority="399" operator="between">
      <formula>600</formula>
      <formula>706</formula>
    </cfRule>
  </conditionalFormatting>
  <conditionalFormatting sqref="F100:H102">
    <cfRule type="cellIs" dxfId="1155" priority="381" operator="greaterThanOrEqual">
      <formula>287</formula>
    </cfRule>
    <cfRule type="cellIs" dxfId="1154" priority="382" operator="between">
      <formula>200</formula>
      <formula>286</formula>
    </cfRule>
  </conditionalFormatting>
  <conditionalFormatting sqref="F104:H104">
    <cfRule type="cellIs" dxfId="1153" priority="377" operator="greaterThanOrEqual">
      <formula>707</formula>
    </cfRule>
    <cfRule type="cellIs" dxfId="1152" priority="378" operator="between">
      <formula>600</formula>
      <formula>706</formula>
    </cfRule>
  </conditionalFormatting>
  <conditionalFormatting sqref="F106:H108">
    <cfRule type="cellIs" dxfId="1151" priority="360" operator="greaterThanOrEqual">
      <formula>287</formula>
    </cfRule>
    <cfRule type="cellIs" dxfId="1150" priority="361" operator="between">
      <formula>200</formula>
      <formula>286</formula>
    </cfRule>
  </conditionalFormatting>
  <conditionalFormatting sqref="F110:H110">
    <cfRule type="cellIs" dxfId="1149" priority="356" operator="greaterThanOrEqual">
      <formula>707</formula>
    </cfRule>
    <cfRule type="cellIs" dxfId="1148" priority="357" operator="between">
      <formula>600</formula>
      <formula>706</formula>
    </cfRule>
  </conditionalFormatting>
  <conditionalFormatting sqref="F112:H114">
    <cfRule type="cellIs" dxfId="1147" priority="339" operator="greaterThanOrEqual">
      <formula>287</formula>
    </cfRule>
    <cfRule type="cellIs" dxfId="1146" priority="340" operator="between">
      <formula>200</formula>
      <formula>286</formula>
    </cfRule>
  </conditionalFormatting>
  <conditionalFormatting sqref="F116:H116">
    <cfRule type="cellIs" dxfId="1145" priority="335" operator="greaterThanOrEqual">
      <formula>707</formula>
    </cfRule>
    <cfRule type="cellIs" dxfId="1144" priority="336" operator="between">
      <formula>600</formula>
      <formula>706</formula>
    </cfRule>
  </conditionalFormatting>
  <conditionalFormatting sqref="F118:H120">
    <cfRule type="cellIs" dxfId="1143" priority="318" operator="greaterThanOrEqual">
      <formula>287</formula>
    </cfRule>
    <cfRule type="cellIs" dxfId="1142" priority="319" operator="between">
      <formula>200</formula>
      <formula>286</formula>
    </cfRule>
  </conditionalFormatting>
  <conditionalFormatting sqref="F122:H122">
    <cfRule type="cellIs" dxfId="1141" priority="314" operator="greaterThanOrEqual">
      <formula>707</formula>
    </cfRule>
    <cfRule type="cellIs" dxfId="1140" priority="315" operator="between">
      <formula>600</formula>
      <formula>706</formula>
    </cfRule>
  </conditionalFormatting>
  <conditionalFormatting sqref="F124:H126">
    <cfRule type="cellIs" dxfId="1139" priority="297" operator="greaterThanOrEqual">
      <formula>287</formula>
    </cfRule>
    <cfRule type="cellIs" dxfId="1138" priority="298" operator="between">
      <formula>200</formula>
      <formula>286</formula>
    </cfRule>
  </conditionalFormatting>
  <conditionalFormatting sqref="F128:H128">
    <cfRule type="cellIs" dxfId="1137" priority="293" operator="greaterThanOrEqual">
      <formula>707</formula>
    </cfRule>
    <cfRule type="cellIs" dxfId="1136" priority="294" operator="between">
      <formula>600</formula>
      <formula>706</formula>
    </cfRule>
  </conditionalFormatting>
  <conditionalFormatting sqref="F130:H132">
    <cfRule type="cellIs" dxfId="1135" priority="276" operator="greaterThanOrEqual">
      <formula>287</formula>
    </cfRule>
    <cfRule type="cellIs" dxfId="1134" priority="277" operator="between">
      <formula>200</formula>
      <formula>286</formula>
    </cfRule>
  </conditionalFormatting>
  <conditionalFormatting sqref="F134:H134">
    <cfRule type="cellIs" dxfId="1133" priority="272" operator="greaterThanOrEqual">
      <formula>707</formula>
    </cfRule>
    <cfRule type="cellIs" dxfId="1132" priority="273" operator="between">
      <formula>600</formula>
      <formula>706</formula>
    </cfRule>
  </conditionalFormatting>
  <conditionalFormatting sqref="F136:H138">
    <cfRule type="cellIs" dxfId="1131" priority="255" operator="greaterThanOrEqual">
      <formula>287</formula>
    </cfRule>
    <cfRule type="cellIs" dxfId="1130" priority="256" operator="between">
      <formula>200</formula>
      <formula>286</formula>
    </cfRule>
  </conditionalFormatting>
  <conditionalFormatting sqref="F140:H140">
    <cfRule type="cellIs" dxfId="1129" priority="251" operator="greaterThanOrEqual">
      <formula>707</formula>
    </cfRule>
    <cfRule type="cellIs" dxfId="1128" priority="252" operator="between">
      <formula>600</formula>
      <formula>706</formula>
    </cfRule>
  </conditionalFormatting>
  <conditionalFormatting sqref="F142:H144">
    <cfRule type="cellIs" dxfId="1127" priority="234" operator="greaterThanOrEqual">
      <formula>287</formula>
    </cfRule>
    <cfRule type="cellIs" dxfId="1126" priority="235" operator="between">
      <formula>200</formula>
      <formula>286</formula>
    </cfRule>
  </conditionalFormatting>
  <conditionalFormatting sqref="F146:H146">
    <cfRule type="cellIs" dxfId="1125" priority="230" operator="greaterThanOrEqual">
      <formula>707</formula>
    </cfRule>
    <cfRule type="cellIs" dxfId="1124" priority="231" operator="between">
      <formula>600</formula>
      <formula>706</formula>
    </cfRule>
  </conditionalFormatting>
  <conditionalFormatting sqref="F148:H150">
    <cfRule type="cellIs" dxfId="1123" priority="213" operator="greaterThanOrEqual">
      <formula>287</formula>
    </cfRule>
    <cfRule type="cellIs" dxfId="1122" priority="214" operator="between">
      <formula>200</formula>
      <formula>286</formula>
    </cfRule>
  </conditionalFormatting>
  <conditionalFormatting sqref="F152:H152">
    <cfRule type="cellIs" dxfId="1121" priority="209" operator="greaterThanOrEqual">
      <formula>707</formula>
    </cfRule>
    <cfRule type="cellIs" dxfId="1120" priority="210" operator="between">
      <formula>600</formula>
      <formula>706</formula>
    </cfRule>
  </conditionalFormatting>
  <conditionalFormatting sqref="F154:H156">
    <cfRule type="cellIs" dxfId="1119" priority="192" operator="greaterThanOrEqual">
      <formula>287</formula>
    </cfRule>
    <cfRule type="cellIs" dxfId="1118" priority="193" operator="between">
      <formula>200</formula>
      <formula>286</formula>
    </cfRule>
  </conditionalFormatting>
  <conditionalFormatting sqref="F158:H158">
    <cfRule type="cellIs" dxfId="1117" priority="188" operator="greaterThanOrEqual">
      <formula>707</formula>
    </cfRule>
    <cfRule type="cellIs" dxfId="1116" priority="189" operator="between">
      <formula>600</formula>
      <formula>706</formula>
    </cfRule>
  </conditionalFormatting>
  <conditionalFormatting sqref="F160:H162">
    <cfRule type="cellIs" dxfId="1115" priority="171" operator="greaterThanOrEqual">
      <formula>287</formula>
    </cfRule>
    <cfRule type="cellIs" dxfId="1114" priority="172" operator="between">
      <formula>200</formula>
      <formula>286</formula>
    </cfRule>
  </conditionalFormatting>
  <conditionalFormatting sqref="F164:H164">
    <cfRule type="cellIs" dxfId="1113" priority="167" operator="greaterThanOrEqual">
      <formula>707</formula>
    </cfRule>
    <cfRule type="cellIs" dxfId="1112" priority="168" operator="between">
      <formula>600</formula>
      <formula>706</formula>
    </cfRule>
  </conditionalFormatting>
  <conditionalFormatting sqref="F166:H168">
    <cfRule type="cellIs" dxfId="1111" priority="150" operator="greaterThanOrEqual">
      <formula>287</formula>
    </cfRule>
    <cfRule type="cellIs" dxfId="1110" priority="151" operator="between">
      <formula>200</formula>
      <formula>286</formula>
    </cfRule>
  </conditionalFormatting>
  <conditionalFormatting sqref="F170:H170">
    <cfRule type="cellIs" dxfId="1109" priority="146" operator="greaterThanOrEqual">
      <formula>707</formula>
    </cfRule>
    <cfRule type="cellIs" dxfId="1108" priority="147" operator="between">
      <formula>600</formula>
      <formula>706</formula>
    </cfRule>
  </conditionalFormatting>
  <conditionalFormatting sqref="F172:H174">
    <cfRule type="cellIs" dxfId="1107" priority="129" operator="greaterThanOrEqual">
      <formula>287</formula>
    </cfRule>
    <cfRule type="cellIs" dxfId="1106" priority="130" operator="between">
      <formula>200</formula>
      <formula>286</formula>
    </cfRule>
  </conditionalFormatting>
  <conditionalFormatting sqref="F176:H176">
    <cfRule type="cellIs" dxfId="1105" priority="125" operator="greaterThanOrEqual">
      <formula>707</formula>
    </cfRule>
    <cfRule type="cellIs" dxfId="1104" priority="126" operator="between">
      <formula>600</formula>
      <formula>706</formula>
    </cfRule>
  </conditionalFormatting>
  <conditionalFormatting sqref="F178:H180">
    <cfRule type="cellIs" dxfId="1103" priority="108" operator="greaterThanOrEqual">
      <formula>287</formula>
    </cfRule>
    <cfRule type="cellIs" dxfId="1102" priority="109" operator="between">
      <formula>200</formula>
      <formula>286</formula>
    </cfRule>
  </conditionalFormatting>
  <conditionalFormatting sqref="F182:H182">
    <cfRule type="cellIs" dxfId="1101" priority="104" operator="greaterThanOrEqual">
      <formula>707</formula>
    </cfRule>
    <cfRule type="cellIs" dxfId="1100" priority="105" operator="between">
      <formula>600</formula>
      <formula>706</formula>
    </cfRule>
  </conditionalFormatting>
  <conditionalFormatting sqref="F184:H186">
    <cfRule type="cellIs" dxfId="1099" priority="87" operator="greaterThanOrEqual">
      <formula>287</formula>
    </cfRule>
    <cfRule type="cellIs" dxfId="1098" priority="88" operator="between">
      <formula>200</formula>
      <formula>286</formula>
    </cfRule>
  </conditionalFormatting>
  <conditionalFormatting sqref="F188:H188">
    <cfRule type="cellIs" dxfId="1097" priority="83" operator="greaterThanOrEqual">
      <formula>707</formula>
    </cfRule>
    <cfRule type="cellIs" dxfId="1096" priority="84" operator="between">
      <formula>600</formula>
      <formula>706</formula>
    </cfRule>
  </conditionalFormatting>
  <conditionalFormatting sqref="F190:H192">
    <cfRule type="cellIs" dxfId="1095" priority="66" operator="greaterThanOrEqual">
      <formula>287</formula>
    </cfRule>
    <cfRule type="cellIs" dxfId="1094" priority="67" operator="between">
      <formula>200</formula>
      <formula>286</formula>
    </cfRule>
  </conditionalFormatting>
  <conditionalFormatting sqref="F194:H194">
    <cfRule type="cellIs" dxfId="1093" priority="62" operator="greaterThanOrEqual">
      <formula>707</formula>
    </cfRule>
    <cfRule type="cellIs" dxfId="1092" priority="63" operator="between">
      <formula>600</formula>
      <formula>706</formula>
    </cfRule>
  </conditionalFormatting>
  <conditionalFormatting sqref="F196:H198">
    <cfRule type="cellIs" dxfId="1091" priority="45" operator="greaterThanOrEqual">
      <formula>287</formula>
    </cfRule>
    <cfRule type="cellIs" dxfId="1090" priority="46" operator="between">
      <formula>200</formula>
      <formula>286</formula>
    </cfRule>
  </conditionalFormatting>
  <conditionalFormatting sqref="F200:H200">
    <cfRule type="cellIs" dxfId="1089" priority="41" operator="greaterThanOrEqual">
      <formula>707</formula>
    </cfRule>
    <cfRule type="cellIs" dxfId="1088" priority="42" operator="between">
      <formula>600</formula>
      <formula>706</formula>
    </cfRule>
  </conditionalFormatting>
  <conditionalFormatting sqref="F202:H204">
    <cfRule type="cellIs" dxfId="1087" priority="24" operator="greaterThanOrEqual">
      <formula>287</formula>
    </cfRule>
    <cfRule type="cellIs" dxfId="1086" priority="25" operator="between">
      <formula>200</formula>
      <formula>286</formula>
    </cfRule>
  </conditionalFormatting>
  <conditionalFormatting sqref="F206:H206">
    <cfRule type="cellIs" dxfId="1085" priority="20" operator="greaterThanOrEqual">
      <formula>707</formula>
    </cfRule>
    <cfRule type="cellIs" dxfId="1084" priority="21" operator="between">
      <formula>600</formula>
      <formula>706</formula>
    </cfRule>
  </conditionalFormatting>
  <conditionalFormatting sqref="F208:H210">
    <cfRule type="cellIs" dxfId="1083" priority="3" operator="greaterThanOrEqual">
      <formula>287</formula>
    </cfRule>
    <cfRule type="cellIs" dxfId="1082" priority="4" operator="between">
      <formula>200</formula>
      <formula>286</formula>
    </cfRule>
  </conditionalFormatting>
  <conditionalFormatting sqref="F213:H213">
    <cfRule type="cellIs" dxfId="1081" priority="1007" operator="greaterThanOrEqual">
      <formula>707</formula>
    </cfRule>
    <cfRule type="cellIs" dxfId="1080" priority="1008" operator="between">
      <formula>600</formula>
      <formula>706</formula>
    </cfRule>
  </conditionalFormatting>
  <conditionalFormatting sqref="F215:H217">
    <cfRule type="cellIs" dxfId="1079" priority="990" operator="greaterThanOrEqual">
      <formula>287</formula>
    </cfRule>
    <cfRule type="cellIs" dxfId="1078" priority="991" operator="between">
      <formula>200</formula>
      <formula>286</formula>
    </cfRule>
  </conditionalFormatting>
  <conditionalFormatting sqref="F219:H219">
    <cfRule type="cellIs" dxfId="1077" priority="986" operator="greaterThanOrEqual">
      <formula>707</formula>
    </cfRule>
    <cfRule type="cellIs" dxfId="1076" priority="987" operator="between">
      <formula>600</formula>
      <formula>706</formula>
    </cfRule>
  </conditionalFormatting>
  <conditionalFormatting sqref="F221:H223">
    <cfRule type="cellIs" dxfId="1075" priority="969" operator="greaterThanOrEqual">
      <formula>287</formula>
    </cfRule>
    <cfRule type="cellIs" dxfId="1074" priority="970" operator="between">
      <formula>200</formula>
      <formula>286</formula>
    </cfRule>
  </conditionalFormatting>
  <conditionalFormatting sqref="F225:H225">
    <cfRule type="cellIs" dxfId="1073" priority="965" operator="greaterThanOrEqual">
      <formula>707</formula>
    </cfRule>
    <cfRule type="cellIs" dxfId="1072" priority="966" operator="between">
      <formula>600</formula>
      <formula>706</formula>
    </cfRule>
  </conditionalFormatting>
  <conditionalFormatting sqref="F227:H229">
    <cfRule type="cellIs" dxfId="1071" priority="948" operator="greaterThanOrEqual">
      <formula>287</formula>
    </cfRule>
    <cfRule type="cellIs" dxfId="1070" priority="949" operator="between">
      <formula>200</formula>
      <formula>286</formula>
    </cfRule>
  </conditionalFormatting>
  <conditionalFormatting sqref="F231:H231">
    <cfRule type="cellIs" dxfId="1069" priority="944" operator="greaterThanOrEqual">
      <formula>707</formula>
    </cfRule>
    <cfRule type="cellIs" dxfId="1068" priority="945" operator="between">
      <formula>600</formula>
      <formula>706</formula>
    </cfRule>
  </conditionalFormatting>
  <conditionalFormatting sqref="F233:H235">
    <cfRule type="cellIs" dxfId="1067" priority="927" operator="greaterThanOrEqual">
      <formula>287</formula>
    </cfRule>
    <cfRule type="cellIs" dxfId="1066" priority="928" operator="between">
      <formula>200</formula>
      <formula>286</formula>
    </cfRule>
  </conditionalFormatting>
  <conditionalFormatting sqref="F237:H237">
    <cfRule type="cellIs" dxfId="1065" priority="923" operator="greaterThanOrEqual">
      <formula>707</formula>
    </cfRule>
    <cfRule type="cellIs" dxfId="1064" priority="924" operator="between">
      <formula>600</formula>
      <formula>706</formula>
    </cfRule>
  </conditionalFormatting>
  <conditionalFormatting sqref="F239:H241">
    <cfRule type="cellIs" dxfId="1063" priority="906" operator="greaterThanOrEqual">
      <formula>287</formula>
    </cfRule>
    <cfRule type="cellIs" dxfId="1062" priority="907" operator="between">
      <formula>200</formula>
      <formula>286</formula>
    </cfRule>
  </conditionalFormatting>
  <conditionalFormatting sqref="F243:H243">
    <cfRule type="cellIs" dxfId="1061" priority="902" operator="greaterThanOrEqual">
      <formula>707</formula>
    </cfRule>
    <cfRule type="cellIs" dxfId="1060" priority="903" operator="between">
      <formula>600</formula>
      <formula>706</formula>
    </cfRule>
  </conditionalFormatting>
  <conditionalFormatting sqref="F245:H247">
    <cfRule type="cellIs" dxfId="1059" priority="885" operator="greaterThanOrEqual">
      <formula>287</formula>
    </cfRule>
    <cfRule type="cellIs" dxfId="1058" priority="886" operator="between">
      <formula>200</formula>
      <formula>286</formula>
    </cfRule>
  </conditionalFormatting>
  <conditionalFormatting sqref="F249:H249">
    <cfRule type="cellIs" dxfId="1057" priority="881" operator="greaterThanOrEqual">
      <formula>707</formula>
    </cfRule>
    <cfRule type="cellIs" dxfId="1056" priority="882" operator="between">
      <formula>600</formula>
      <formula>706</formula>
    </cfRule>
  </conditionalFormatting>
  <conditionalFormatting sqref="F251:H253">
    <cfRule type="cellIs" dxfId="1055" priority="864" operator="greaterThanOrEqual">
      <formula>287</formula>
    </cfRule>
    <cfRule type="cellIs" dxfId="1054" priority="865" operator="between">
      <formula>200</formula>
      <formula>286</formula>
    </cfRule>
  </conditionalFormatting>
  <conditionalFormatting sqref="F255:H255">
    <cfRule type="cellIs" dxfId="1053" priority="860" operator="greaterThanOrEqual">
      <formula>707</formula>
    </cfRule>
    <cfRule type="cellIs" dxfId="1052" priority="861" operator="between">
      <formula>600</formula>
      <formula>706</formula>
    </cfRule>
  </conditionalFormatting>
  <conditionalFormatting sqref="F257:H259">
    <cfRule type="cellIs" dxfId="1051" priority="843" operator="greaterThanOrEqual">
      <formula>287</formula>
    </cfRule>
    <cfRule type="cellIs" dxfId="1050" priority="844" operator="between">
      <formula>200</formula>
      <formula>286</formula>
    </cfRule>
  </conditionalFormatting>
  <conditionalFormatting sqref="F261:H261">
    <cfRule type="cellIs" dxfId="1049" priority="839" operator="greaterThanOrEqual">
      <formula>707</formula>
    </cfRule>
    <cfRule type="cellIs" dxfId="1048" priority="840" operator="between">
      <formula>600</formula>
      <formula>706</formula>
    </cfRule>
  </conditionalFormatting>
  <conditionalFormatting sqref="F263:H265">
    <cfRule type="cellIs" dxfId="1047" priority="822" operator="greaterThanOrEqual">
      <formula>287</formula>
    </cfRule>
    <cfRule type="cellIs" dxfId="1046" priority="823" operator="between">
      <formula>200</formula>
      <formula>286</formula>
    </cfRule>
  </conditionalFormatting>
  <conditionalFormatting sqref="F267:H267">
    <cfRule type="cellIs" dxfId="1045" priority="818" operator="greaterThanOrEqual">
      <formula>707</formula>
    </cfRule>
    <cfRule type="cellIs" dxfId="1044" priority="819" operator="between">
      <formula>600</formula>
      <formula>706</formula>
    </cfRule>
  </conditionalFormatting>
  <conditionalFormatting sqref="F269:H271">
    <cfRule type="cellIs" dxfId="1043" priority="801" operator="greaterThanOrEqual">
      <formula>287</formula>
    </cfRule>
    <cfRule type="cellIs" dxfId="1042" priority="802" operator="between">
      <formula>200</formula>
      <formula>286</formula>
    </cfRule>
  </conditionalFormatting>
  <conditionalFormatting sqref="F273:H273">
    <cfRule type="cellIs" dxfId="1041" priority="797" operator="greaterThanOrEqual">
      <formula>707</formula>
    </cfRule>
    <cfRule type="cellIs" dxfId="1040" priority="798" operator="between">
      <formula>600</formula>
      <formula>706</formula>
    </cfRule>
  </conditionalFormatting>
  <conditionalFormatting sqref="F275:H277">
    <cfRule type="cellIs" dxfId="1039" priority="780" operator="greaterThanOrEqual">
      <formula>287</formula>
    </cfRule>
    <cfRule type="cellIs" dxfId="1038" priority="781" operator="between">
      <formula>200</formula>
      <formula>286</formula>
    </cfRule>
  </conditionalFormatting>
  <conditionalFormatting sqref="F279:H279">
    <cfRule type="cellIs" dxfId="1037" priority="776" operator="greaterThanOrEqual">
      <formula>707</formula>
    </cfRule>
    <cfRule type="cellIs" dxfId="1036" priority="777" operator="between">
      <formula>600</formula>
      <formula>706</formula>
    </cfRule>
  </conditionalFormatting>
  <conditionalFormatting sqref="F281:H283">
    <cfRule type="cellIs" dxfId="1035" priority="759" operator="greaterThanOrEqual">
      <formula>287</formula>
    </cfRule>
    <cfRule type="cellIs" dxfId="1034" priority="760" operator="between">
      <formula>200</formula>
      <formula>286</formula>
    </cfRule>
  </conditionalFormatting>
  <conditionalFormatting sqref="F285:H285">
    <cfRule type="cellIs" dxfId="1033" priority="755" operator="greaterThanOrEqual">
      <formula>707</formula>
    </cfRule>
    <cfRule type="cellIs" dxfId="1032" priority="756" operator="between">
      <formula>600</formula>
      <formula>706</formula>
    </cfRule>
  </conditionalFormatting>
  <conditionalFormatting sqref="F287:H289">
    <cfRule type="cellIs" dxfId="1031" priority="738" operator="greaterThanOrEqual">
      <formula>287</formula>
    </cfRule>
    <cfRule type="cellIs" dxfId="1030" priority="739" operator="between">
      <formula>200</formula>
      <formula>286</formula>
    </cfRule>
  </conditionalFormatting>
  <conditionalFormatting sqref="F291:H291">
    <cfRule type="cellIs" dxfId="1029" priority="734" operator="greaterThanOrEqual">
      <formula>707</formula>
    </cfRule>
    <cfRule type="cellIs" dxfId="1028" priority="735" operator="between">
      <formula>600</formula>
      <formula>706</formula>
    </cfRule>
  </conditionalFormatting>
  <conditionalFormatting sqref="F293:H295">
    <cfRule type="cellIs" dxfId="1027" priority="717" operator="greaterThanOrEqual">
      <formula>287</formula>
    </cfRule>
    <cfRule type="cellIs" dxfId="1026" priority="718" operator="between">
      <formula>200</formula>
      <formula>286</formula>
    </cfRule>
  </conditionalFormatting>
  <conditionalFormatting sqref="F297:H297">
    <cfRule type="cellIs" dxfId="1025" priority="713" operator="greaterThanOrEqual">
      <formula>707</formula>
    </cfRule>
    <cfRule type="cellIs" dxfId="1024" priority="714" operator="between">
      <formula>600</formula>
      <formula>706</formula>
    </cfRule>
  </conditionalFormatting>
  <conditionalFormatting sqref="F299:H301">
    <cfRule type="cellIs" dxfId="1023" priority="696" operator="greaterThanOrEqual">
      <formula>287</formula>
    </cfRule>
    <cfRule type="cellIs" dxfId="1022" priority="697" operator="between">
      <formula>200</formula>
      <formula>286</formula>
    </cfRule>
  </conditionalFormatting>
  <conditionalFormatting sqref="F303:H303">
    <cfRule type="cellIs" dxfId="1021" priority="692" operator="greaterThanOrEqual">
      <formula>707</formula>
    </cfRule>
    <cfRule type="cellIs" dxfId="1020" priority="693" operator="between">
      <formula>600</formula>
      <formula>706</formula>
    </cfRule>
  </conditionalFormatting>
  <conditionalFormatting sqref="F305:H307">
    <cfRule type="cellIs" dxfId="1019" priority="675" operator="greaterThanOrEqual">
      <formula>287</formula>
    </cfRule>
    <cfRule type="cellIs" dxfId="1018" priority="676" operator="between">
      <formula>200</formula>
      <formula>286</formula>
    </cfRule>
  </conditionalFormatting>
  <conditionalFormatting sqref="F309:H309">
    <cfRule type="cellIs" dxfId="1017" priority="671" operator="greaterThanOrEqual">
      <formula>707</formula>
    </cfRule>
    <cfRule type="cellIs" dxfId="1016" priority="672" operator="between">
      <formula>600</formula>
      <formula>706</formula>
    </cfRule>
  </conditionalFormatting>
  <conditionalFormatting sqref="F311:H313">
    <cfRule type="cellIs" dxfId="1015" priority="654" operator="greaterThanOrEqual">
      <formula>287</formula>
    </cfRule>
    <cfRule type="cellIs" dxfId="1014" priority="655" operator="between">
      <formula>200</formula>
      <formula>286</formula>
    </cfRule>
  </conditionalFormatting>
  <conditionalFormatting sqref="F315:H315">
    <cfRule type="cellIs" dxfId="1013" priority="650" operator="greaterThanOrEqual">
      <formula>707</formula>
    </cfRule>
    <cfRule type="cellIs" dxfId="1012" priority="651" operator="between">
      <formula>600</formula>
      <formula>706</formula>
    </cfRule>
  </conditionalFormatting>
  <conditionalFormatting sqref="F317:H319">
    <cfRule type="cellIs" dxfId="1011" priority="633" operator="greaterThanOrEqual">
      <formula>287</formula>
    </cfRule>
    <cfRule type="cellIs" dxfId="1010" priority="634" operator="between">
      <formula>200</formula>
      <formula>286</formula>
    </cfRule>
  </conditionalFormatting>
  <conditionalFormatting sqref="F321:H321">
    <cfRule type="cellIs" dxfId="1009" priority="629" operator="greaterThanOrEqual">
      <formula>707</formula>
    </cfRule>
    <cfRule type="cellIs" dxfId="1008" priority="630" operator="between">
      <formula>600</formula>
      <formula>706</formula>
    </cfRule>
  </conditionalFormatting>
  <conditionalFormatting sqref="F323:H325">
    <cfRule type="cellIs" dxfId="1007" priority="612" operator="greaterThanOrEqual">
      <formula>287</formula>
    </cfRule>
    <cfRule type="cellIs" dxfId="1006" priority="613" operator="between">
      <formula>200</formula>
      <formula>286</formula>
    </cfRule>
  </conditionalFormatting>
  <conditionalFormatting sqref="F327:H327">
    <cfRule type="cellIs" dxfId="1005" priority="608" operator="greaterThanOrEqual">
      <formula>707</formula>
    </cfRule>
    <cfRule type="cellIs" dxfId="1004" priority="609" operator="between">
      <formula>600</formula>
      <formula>706</formula>
    </cfRule>
  </conditionalFormatting>
  <conditionalFormatting sqref="F329:H331">
    <cfRule type="cellIs" dxfId="1003" priority="591" operator="greaterThanOrEqual">
      <formula>287</formula>
    </cfRule>
    <cfRule type="cellIs" dxfId="1002" priority="592" operator="between">
      <formula>200</formula>
      <formula>286</formula>
    </cfRule>
  </conditionalFormatting>
  <conditionalFormatting sqref="F333:H333">
    <cfRule type="cellIs" dxfId="1001" priority="587" operator="greaterThanOrEqual">
      <formula>707</formula>
    </cfRule>
    <cfRule type="cellIs" dxfId="1000" priority="588" operator="between">
      <formula>600</formula>
      <formula>706</formula>
    </cfRule>
  </conditionalFormatting>
  <conditionalFormatting sqref="F335:H337">
    <cfRule type="cellIs" dxfId="999" priority="570" operator="greaterThanOrEqual">
      <formula>287</formula>
    </cfRule>
    <cfRule type="cellIs" dxfId="998" priority="571" operator="between">
      <formula>200</formula>
      <formula>286</formula>
    </cfRule>
  </conditionalFormatting>
  <conditionalFormatting sqref="F339:H339">
    <cfRule type="cellIs" dxfId="997" priority="566" operator="greaterThanOrEqual">
      <formula>707</formula>
    </cfRule>
    <cfRule type="cellIs" dxfId="996" priority="567" operator="between">
      <formula>600</formula>
      <formula>706</formula>
    </cfRule>
  </conditionalFormatting>
  <conditionalFormatting sqref="F341:H343">
    <cfRule type="cellIs" dxfId="995" priority="549" operator="greaterThanOrEqual">
      <formula>287</formula>
    </cfRule>
    <cfRule type="cellIs" dxfId="994" priority="550" operator="between">
      <formula>200</formula>
      <formula>286</formula>
    </cfRule>
  </conditionalFormatting>
  <conditionalFormatting sqref="F345:H345">
    <cfRule type="cellIs" dxfId="993" priority="545" operator="greaterThanOrEqual">
      <formula>707</formula>
    </cfRule>
    <cfRule type="cellIs" dxfId="992" priority="546" operator="between">
      <formula>600</formula>
      <formula>706</formula>
    </cfRule>
  </conditionalFormatting>
  <conditionalFormatting sqref="F347:H349">
    <cfRule type="cellIs" dxfId="991" priority="528" operator="greaterThanOrEqual">
      <formula>287</formula>
    </cfRule>
    <cfRule type="cellIs" dxfId="990" priority="529" operator="between">
      <formula>200</formula>
      <formula>286</formula>
    </cfRule>
  </conditionalFormatting>
  <conditionalFormatting sqref="F351:H351">
    <cfRule type="cellIs" dxfId="989" priority="524" operator="greaterThanOrEqual">
      <formula>707</formula>
    </cfRule>
    <cfRule type="cellIs" dxfId="988" priority="525" operator="between">
      <formula>600</formula>
      <formula>706</formula>
    </cfRule>
  </conditionalFormatting>
  <conditionalFormatting sqref="F353:H355">
    <cfRule type="cellIs" dxfId="987" priority="507" operator="greaterThanOrEqual">
      <formula>287</formula>
    </cfRule>
    <cfRule type="cellIs" dxfId="986" priority="508" operator="between">
      <formula>200</formula>
      <formula>286</formula>
    </cfRule>
  </conditionalFormatting>
  <conditionalFormatting sqref="J8">
    <cfRule type="cellIs" dxfId="985" priority="1211" operator="greaterThanOrEqual">
      <formula>1882</formula>
    </cfRule>
    <cfRule type="cellIs" dxfId="984" priority="1212" operator="between">
      <formula>1600</formula>
      <formula>1881</formula>
    </cfRule>
  </conditionalFormatting>
  <conditionalFormatting sqref="J10:J12">
    <cfRule type="cellIs" dxfId="983" priority="1215" operator="greaterThanOrEqual">
      <formula>733</formula>
    </cfRule>
    <cfRule type="cellIs" dxfId="982" priority="1216" operator="between">
      <formula>600</formula>
      <formula>732</formula>
    </cfRule>
  </conditionalFormatting>
  <conditionalFormatting sqref="J14">
    <cfRule type="cellIs" dxfId="981" priority="1190" operator="greaterThanOrEqual">
      <formula>1882</formula>
    </cfRule>
    <cfRule type="cellIs" dxfId="980" priority="1191" operator="between">
      <formula>1600</formula>
      <formula>1881</formula>
    </cfRule>
  </conditionalFormatting>
  <conditionalFormatting sqref="J16:J18">
    <cfRule type="cellIs" dxfId="979" priority="1194" operator="greaterThanOrEqual">
      <formula>733</formula>
    </cfRule>
    <cfRule type="cellIs" dxfId="978" priority="1195" operator="between">
      <formula>600</formula>
      <formula>732</formula>
    </cfRule>
  </conditionalFormatting>
  <conditionalFormatting sqref="J20">
    <cfRule type="cellIs" dxfId="977" priority="1169" operator="greaterThanOrEqual">
      <formula>1882</formula>
    </cfRule>
    <cfRule type="cellIs" dxfId="976" priority="1170" operator="between">
      <formula>1600</formula>
      <formula>1881</formula>
    </cfRule>
  </conditionalFormatting>
  <conditionalFormatting sqref="J22:J24">
    <cfRule type="cellIs" dxfId="975" priority="1173" operator="greaterThanOrEqual">
      <formula>733</formula>
    </cfRule>
    <cfRule type="cellIs" dxfId="974" priority="1174" operator="between">
      <formula>600</formula>
      <formula>732</formula>
    </cfRule>
  </conditionalFormatting>
  <conditionalFormatting sqref="J26">
    <cfRule type="cellIs" dxfId="973" priority="1148" operator="greaterThanOrEqual">
      <formula>1882</formula>
    </cfRule>
    <cfRule type="cellIs" dxfId="972" priority="1149" operator="between">
      <formula>1600</formula>
      <formula>1881</formula>
    </cfRule>
  </conditionalFormatting>
  <conditionalFormatting sqref="J28:J30">
    <cfRule type="cellIs" dxfId="971" priority="1152" operator="greaterThanOrEqual">
      <formula>733</formula>
    </cfRule>
    <cfRule type="cellIs" dxfId="970" priority="1153" operator="between">
      <formula>600</formula>
      <formula>732</formula>
    </cfRule>
  </conditionalFormatting>
  <conditionalFormatting sqref="J32">
    <cfRule type="cellIs" dxfId="969" priority="1127" operator="greaterThanOrEqual">
      <formula>1882</formula>
    </cfRule>
    <cfRule type="cellIs" dxfId="968" priority="1128" operator="between">
      <formula>1600</formula>
      <formula>1881</formula>
    </cfRule>
  </conditionalFormatting>
  <conditionalFormatting sqref="J34:J36">
    <cfRule type="cellIs" dxfId="967" priority="1131" operator="greaterThanOrEqual">
      <formula>733</formula>
    </cfRule>
    <cfRule type="cellIs" dxfId="966" priority="1132" operator="between">
      <formula>600</formula>
      <formula>732</formula>
    </cfRule>
  </conditionalFormatting>
  <conditionalFormatting sqref="J38">
    <cfRule type="cellIs" dxfId="965" priority="1106" operator="greaterThanOrEqual">
      <formula>1882</formula>
    </cfRule>
    <cfRule type="cellIs" dxfId="964" priority="1107" operator="between">
      <formula>1600</formula>
      <formula>1881</formula>
    </cfRule>
  </conditionalFormatting>
  <conditionalFormatting sqref="J40:J42">
    <cfRule type="cellIs" dxfId="963" priority="1110" operator="greaterThanOrEqual">
      <formula>733</formula>
    </cfRule>
    <cfRule type="cellIs" dxfId="962" priority="1111" operator="between">
      <formula>600</formula>
      <formula>732</formula>
    </cfRule>
  </conditionalFormatting>
  <conditionalFormatting sqref="J44">
    <cfRule type="cellIs" dxfId="961" priority="1085" operator="greaterThanOrEqual">
      <formula>1882</formula>
    </cfRule>
    <cfRule type="cellIs" dxfId="960" priority="1086" operator="between">
      <formula>1600</formula>
      <formula>1881</formula>
    </cfRule>
  </conditionalFormatting>
  <conditionalFormatting sqref="J46:J48">
    <cfRule type="cellIs" dxfId="959" priority="1089" operator="greaterThanOrEqual">
      <formula>733</formula>
    </cfRule>
    <cfRule type="cellIs" dxfId="958" priority="1090" operator="between">
      <formula>600</formula>
      <formula>732</formula>
    </cfRule>
  </conditionalFormatting>
  <conditionalFormatting sqref="J50">
    <cfRule type="cellIs" dxfId="957" priority="1064" operator="greaterThanOrEqual">
      <formula>1882</formula>
    </cfRule>
    <cfRule type="cellIs" dxfId="956" priority="1065" operator="between">
      <formula>1600</formula>
      <formula>1881</formula>
    </cfRule>
  </conditionalFormatting>
  <conditionalFormatting sqref="J52:J54">
    <cfRule type="cellIs" dxfId="955" priority="1068" operator="greaterThanOrEqual">
      <formula>733</formula>
    </cfRule>
    <cfRule type="cellIs" dxfId="954" priority="1069" operator="between">
      <formula>600</formula>
      <formula>732</formula>
    </cfRule>
  </conditionalFormatting>
  <conditionalFormatting sqref="J56">
    <cfRule type="cellIs" dxfId="953" priority="1043" operator="greaterThanOrEqual">
      <formula>1882</formula>
    </cfRule>
    <cfRule type="cellIs" dxfId="952" priority="1044" operator="between">
      <formula>1600</formula>
      <formula>1881</formula>
    </cfRule>
  </conditionalFormatting>
  <conditionalFormatting sqref="J58:J60">
    <cfRule type="cellIs" dxfId="951" priority="1047" operator="greaterThanOrEqual">
      <formula>733</formula>
    </cfRule>
    <cfRule type="cellIs" dxfId="950" priority="1048" operator="between">
      <formula>600</formula>
      <formula>732</formula>
    </cfRule>
  </conditionalFormatting>
  <conditionalFormatting sqref="J62">
    <cfRule type="cellIs" dxfId="949" priority="1022" operator="greaterThanOrEqual">
      <formula>1882</formula>
    </cfRule>
    <cfRule type="cellIs" dxfId="948" priority="1023" operator="between">
      <formula>1600</formula>
      <formula>1881</formula>
    </cfRule>
  </conditionalFormatting>
  <conditionalFormatting sqref="J64:J66">
    <cfRule type="cellIs" dxfId="947" priority="1026" operator="greaterThanOrEqual">
      <formula>733</formula>
    </cfRule>
    <cfRule type="cellIs" dxfId="946" priority="1027" operator="between">
      <formula>600</formula>
      <formula>732</formula>
    </cfRule>
  </conditionalFormatting>
  <conditionalFormatting sqref="J68">
    <cfRule type="cellIs" dxfId="945" priority="497" operator="greaterThanOrEqual">
      <formula>1882</formula>
    </cfRule>
    <cfRule type="cellIs" dxfId="944" priority="498" operator="between">
      <formula>1600</formula>
      <formula>1881</formula>
    </cfRule>
  </conditionalFormatting>
  <conditionalFormatting sqref="J70:J72">
    <cfRule type="cellIs" dxfId="943" priority="501" operator="greaterThanOrEqual">
      <formula>733</formula>
    </cfRule>
    <cfRule type="cellIs" dxfId="942" priority="502" operator="between">
      <formula>600</formula>
      <formula>732</formula>
    </cfRule>
  </conditionalFormatting>
  <conditionalFormatting sqref="J74">
    <cfRule type="cellIs" dxfId="941" priority="476" operator="greaterThanOrEqual">
      <formula>1882</formula>
    </cfRule>
    <cfRule type="cellIs" dxfId="940" priority="477" operator="between">
      <formula>1600</formula>
      <formula>1881</formula>
    </cfRule>
  </conditionalFormatting>
  <conditionalFormatting sqref="J76:J78">
    <cfRule type="cellIs" dxfId="939" priority="480" operator="greaterThanOrEqual">
      <formula>733</formula>
    </cfRule>
    <cfRule type="cellIs" dxfId="938" priority="481" operator="between">
      <formula>600</formula>
      <formula>732</formula>
    </cfRule>
  </conditionalFormatting>
  <conditionalFormatting sqref="J80">
    <cfRule type="cellIs" dxfId="937" priority="455" operator="greaterThanOrEqual">
      <formula>1882</formula>
    </cfRule>
    <cfRule type="cellIs" dxfId="936" priority="456" operator="between">
      <formula>1600</formula>
      <formula>1881</formula>
    </cfRule>
  </conditionalFormatting>
  <conditionalFormatting sqref="J82:J84">
    <cfRule type="cellIs" dxfId="935" priority="459" operator="greaterThanOrEqual">
      <formula>733</formula>
    </cfRule>
    <cfRule type="cellIs" dxfId="934" priority="460" operator="between">
      <formula>600</formula>
      <formula>732</formula>
    </cfRule>
  </conditionalFormatting>
  <conditionalFormatting sqref="J86">
    <cfRule type="cellIs" dxfId="933" priority="434" operator="greaterThanOrEqual">
      <formula>1882</formula>
    </cfRule>
    <cfRule type="cellIs" dxfId="932" priority="435" operator="between">
      <formula>1600</formula>
      <formula>1881</formula>
    </cfRule>
  </conditionalFormatting>
  <conditionalFormatting sqref="J88:J90">
    <cfRule type="cellIs" dxfId="931" priority="438" operator="greaterThanOrEqual">
      <formula>733</formula>
    </cfRule>
    <cfRule type="cellIs" dxfId="930" priority="439" operator="between">
      <formula>600</formula>
      <formula>732</formula>
    </cfRule>
  </conditionalFormatting>
  <conditionalFormatting sqref="J92">
    <cfRule type="cellIs" dxfId="929" priority="413" operator="greaterThanOrEqual">
      <formula>1882</formula>
    </cfRule>
    <cfRule type="cellIs" dxfId="928" priority="414" operator="between">
      <formula>1600</formula>
      <formula>1881</formula>
    </cfRule>
  </conditionalFormatting>
  <conditionalFormatting sqref="J94:J96">
    <cfRule type="cellIs" dxfId="927" priority="417" operator="greaterThanOrEqual">
      <formula>733</formula>
    </cfRule>
    <cfRule type="cellIs" dxfId="926" priority="418" operator="between">
      <formula>600</formula>
      <formula>732</formula>
    </cfRule>
  </conditionalFormatting>
  <conditionalFormatting sqref="J98">
    <cfRule type="cellIs" dxfId="925" priority="392" operator="greaterThanOrEqual">
      <formula>1882</formula>
    </cfRule>
    <cfRule type="cellIs" dxfId="924" priority="393" operator="between">
      <formula>1600</formula>
      <formula>1881</formula>
    </cfRule>
  </conditionalFormatting>
  <conditionalFormatting sqref="J100:J102">
    <cfRule type="cellIs" dxfId="923" priority="396" operator="greaterThanOrEqual">
      <formula>733</formula>
    </cfRule>
    <cfRule type="cellIs" dxfId="922" priority="397" operator="between">
      <formula>600</formula>
      <formula>732</formula>
    </cfRule>
  </conditionalFormatting>
  <conditionalFormatting sqref="J104">
    <cfRule type="cellIs" dxfId="921" priority="371" operator="greaterThanOrEqual">
      <formula>1882</formula>
    </cfRule>
    <cfRule type="cellIs" dxfId="920" priority="372" operator="between">
      <formula>1600</formula>
      <formula>1881</formula>
    </cfRule>
  </conditionalFormatting>
  <conditionalFormatting sqref="J106:J108">
    <cfRule type="cellIs" dxfId="919" priority="375" operator="greaterThanOrEqual">
      <formula>733</formula>
    </cfRule>
    <cfRule type="cellIs" dxfId="918" priority="376" operator="between">
      <formula>600</formula>
      <formula>732</formula>
    </cfRule>
  </conditionalFormatting>
  <conditionalFormatting sqref="J110">
    <cfRule type="cellIs" dxfId="917" priority="350" operator="greaterThanOrEqual">
      <formula>1882</formula>
    </cfRule>
    <cfRule type="cellIs" dxfId="916" priority="351" operator="between">
      <formula>1600</formula>
      <formula>1881</formula>
    </cfRule>
  </conditionalFormatting>
  <conditionalFormatting sqref="J112:J114">
    <cfRule type="cellIs" dxfId="915" priority="354" operator="greaterThanOrEqual">
      <formula>733</formula>
    </cfRule>
    <cfRule type="cellIs" dxfId="914" priority="355" operator="between">
      <formula>600</formula>
      <formula>732</formula>
    </cfRule>
  </conditionalFormatting>
  <conditionalFormatting sqref="J116">
    <cfRule type="cellIs" dxfId="913" priority="329" operator="greaterThanOrEqual">
      <formula>1882</formula>
    </cfRule>
    <cfRule type="cellIs" dxfId="912" priority="330" operator="between">
      <formula>1600</formula>
      <formula>1881</formula>
    </cfRule>
  </conditionalFormatting>
  <conditionalFormatting sqref="J118:J120">
    <cfRule type="cellIs" dxfId="911" priority="333" operator="greaterThanOrEqual">
      <formula>733</formula>
    </cfRule>
    <cfRule type="cellIs" dxfId="910" priority="334" operator="between">
      <formula>600</formula>
      <formula>732</formula>
    </cfRule>
  </conditionalFormatting>
  <conditionalFormatting sqref="J122">
    <cfRule type="cellIs" dxfId="909" priority="308" operator="greaterThanOrEqual">
      <formula>1882</formula>
    </cfRule>
    <cfRule type="cellIs" dxfId="908" priority="309" operator="between">
      <formula>1600</formula>
      <formula>1881</formula>
    </cfRule>
  </conditionalFormatting>
  <conditionalFormatting sqref="J124:J126">
    <cfRule type="cellIs" dxfId="907" priority="312" operator="greaterThanOrEqual">
      <formula>733</formula>
    </cfRule>
    <cfRule type="cellIs" dxfId="906" priority="313" operator="between">
      <formula>600</formula>
      <formula>732</formula>
    </cfRule>
  </conditionalFormatting>
  <conditionalFormatting sqref="J128">
    <cfRule type="cellIs" dxfId="905" priority="287" operator="greaterThanOrEqual">
      <formula>1882</formula>
    </cfRule>
    <cfRule type="cellIs" dxfId="904" priority="288" operator="between">
      <formula>1600</formula>
      <formula>1881</formula>
    </cfRule>
  </conditionalFormatting>
  <conditionalFormatting sqref="J130:J132">
    <cfRule type="cellIs" dxfId="903" priority="291" operator="greaterThanOrEqual">
      <formula>733</formula>
    </cfRule>
    <cfRule type="cellIs" dxfId="902" priority="292" operator="between">
      <formula>600</formula>
      <formula>732</formula>
    </cfRule>
  </conditionalFormatting>
  <conditionalFormatting sqref="J134">
    <cfRule type="cellIs" dxfId="901" priority="266" operator="greaterThanOrEqual">
      <formula>1882</formula>
    </cfRule>
    <cfRule type="cellIs" dxfId="900" priority="267" operator="between">
      <formula>1600</formula>
      <formula>1881</formula>
    </cfRule>
  </conditionalFormatting>
  <conditionalFormatting sqref="J136:J138">
    <cfRule type="cellIs" dxfId="899" priority="270" operator="greaterThanOrEqual">
      <formula>733</formula>
    </cfRule>
    <cfRule type="cellIs" dxfId="898" priority="271" operator="between">
      <formula>600</formula>
      <formula>732</formula>
    </cfRule>
  </conditionalFormatting>
  <conditionalFormatting sqref="J140">
    <cfRule type="cellIs" dxfId="897" priority="245" operator="greaterThanOrEqual">
      <formula>1882</formula>
    </cfRule>
    <cfRule type="cellIs" dxfId="896" priority="246" operator="between">
      <formula>1600</formula>
      <formula>1881</formula>
    </cfRule>
  </conditionalFormatting>
  <conditionalFormatting sqref="J142:J144">
    <cfRule type="cellIs" dxfId="895" priority="249" operator="greaterThanOrEqual">
      <formula>733</formula>
    </cfRule>
    <cfRule type="cellIs" dxfId="894" priority="250" operator="between">
      <formula>600</formula>
      <formula>732</formula>
    </cfRule>
  </conditionalFormatting>
  <conditionalFormatting sqref="J146">
    <cfRule type="cellIs" dxfId="893" priority="224" operator="greaterThanOrEqual">
      <formula>1882</formula>
    </cfRule>
    <cfRule type="cellIs" dxfId="892" priority="225" operator="between">
      <formula>1600</formula>
      <formula>1881</formula>
    </cfRule>
  </conditionalFormatting>
  <conditionalFormatting sqref="J148:J150">
    <cfRule type="cellIs" dxfId="891" priority="228" operator="greaterThanOrEqual">
      <formula>733</formula>
    </cfRule>
    <cfRule type="cellIs" dxfId="890" priority="229" operator="between">
      <formula>600</formula>
      <formula>732</formula>
    </cfRule>
  </conditionalFormatting>
  <conditionalFormatting sqref="J152">
    <cfRule type="cellIs" dxfId="889" priority="203" operator="greaterThanOrEqual">
      <formula>1882</formula>
    </cfRule>
    <cfRule type="cellIs" dxfId="888" priority="204" operator="between">
      <formula>1600</formula>
      <formula>1881</formula>
    </cfRule>
  </conditionalFormatting>
  <conditionalFormatting sqref="J154:J156">
    <cfRule type="cellIs" dxfId="887" priority="207" operator="greaterThanOrEqual">
      <formula>733</formula>
    </cfRule>
    <cfRule type="cellIs" dxfId="886" priority="208" operator="between">
      <formula>600</formula>
      <formula>732</formula>
    </cfRule>
  </conditionalFormatting>
  <conditionalFormatting sqref="J158">
    <cfRule type="cellIs" dxfId="885" priority="182" operator="greaterThanOrEqual">
      <formula>1882</formula>
    </cfRule>
    <cfRule type="cellIs" dxfId="884" priority="183" operator="between">
      <formula>1600</formula>
      <formula>1881</formula>
    </cfRule>
  </conditionalFormatting>
  <conditionalFormatting sqref="J160:J162">
    <cfRule type="cellIs" dxfId="883" priority="186" operator="greaterThanOrEqual">
      <formula>733</formula>
    </cfRule>
    <cfRule type="cellIs" dxfId="882" priority="187" operator="between">
      <formula>600</formula>
      <formula>732</formula>
    </cfRule>
  </conditionalFormatting>
  <conditionalFormatting sqref="J164">
    <cfRule type="cellIs" dxfId="881" priority="161" operator="greaterThanOrEqual">
      <formula>1882</formula>
    </cfRule>
    <cfRule type="cellIs" dxfId="880" priority="162" operator="between">
      <formula>1600</formula>
      <formula>1881</formula>
    </cfRule>
  </conditionalFormatting>
  <conditionalFormatting sqref="J166:J168">
    <cfRule type="cellIs" dxfId="879" priority="165" operator="greaterThanOrEqual">
      <formula>733</formula>
    </cfRule>
    <cfRule type="cellIs" dxfId="878" priority="166" operator="between">
      <formula>600</formula>
      <formula>732</formula>
    </cfRule>
  </conditionalFormatting>
  <conditionalFormatting sqref="J170">
    <cfRule type="cellIs" dxfId="877" priority="140" operator="greaterThanOrEqual">
      <formula>1882</formula>
    </cfRule>
    <cfRule type="cellIs" dxfId="876" priority="141" operator="between">
      <formula>1600</formula>
      <formula>1881</formula>
    </cfRule>
  </conditionalFormatting>
  <conditionalFormatting sqref="J172:J174">
    <cfRule type="cellIs" dxfId="875" priority="144" operator="greaterThanOrEqual">
      <formula>733</formula>
    </cfRule>
    <cfRule type="cellIs" dxfId="874" priority="145" operator="between">
      <formula>600</formula>
      <formula>732</formula>
    </cfRule>
  </conditionalFormatting>
  <conditionalFormatting sqref="J176">
    <cfRule type="cellIs" dxfId="873" priority="119" operator="greaterThanOrEqual">
      <formula>1882</formula>
    </cfRule>
    <cfRule type="cellIs" dxfId="872" priority="120" operator="between">
      <formula>1600</formula>
      <formula>1881</formula>
    </cfRule>
  </conditionalFormatting>
  <conditionalFormatting sqref="J178:J180">
    <cfRule type="cellIs" dxfId="871" priority="123" operator="greaterThanOrEqual">
      <formula>733</formula>
    </cfRule>
    <cfRule type="cellIs" dxfId="870" priority="124" operator="between">
      <formula>600</formula>
      <formula>732</formula>
    </cfRule>
  </conditionalFormatting>
  <conditionalFormatting sqref="J182">
    <cfRule type="cellIs" dxfId="869" priority="98" operator="greaterThanOrEqual">
      <formula>1882</formula>
    </cfRule>
    <cfRule type="cellIs" dxfId="868" priority="99" operator="between">
      <formula>1600</formula>
      <formula>1881</formula>
    </cfRule>
  </conditionalFormatting>
  <conditionalFormatting sqref="J184:J186">
    <cfRule type="cellIs" dxfId="867" priority="102" operator="greaterThanOrEqual">
      <formula>733</formula>
    </cfRule>
    <cfRule type="cellIs" dxfId="866" priority="103" operator="between">
      <formula>600</formula>
      <formula>732</formula>
    </cfRule>
  </conditionalFormatting>
  <conditionalFormatting sqref="J188">
    <cfRule type="cellIs" dxfId="865" priority="77" operator="greaterThanOrEqual">
      <formula>1882</formula>
    </cfRule>
    <cfRule type="cellIs" dxfId="864" priority="78" operator="between">
      <formula>1600</formula>
      <formula>1881</formula>
    </cfRule>
  </conditionalFormatting>
  <conditionalFormatting sqref="J190:J192">
    <cfRule type="cellIs" dxfId="863" priority="81" operator="greaterThanOrEqual">
      <formula>733</formula>
    </cfRule>
    <cfRule type="cellIs" dxfId="862" priority="82" operator="between">
      <formula>600</formula>
      <formula>732</formula>
    </cfRule>
  </conditionalFormatting>
  <conditionalFormatting sqref="J194">
    <cfRule type="cellIs" dxfId="861" priority="56" operator="greaterThanOrEqual">
      <formula>1882</formula>
    </cfRule>
    <cfRule type="cellIs" dxfId="860" priority="57" operator="between">
      <formula>1600</formula>
      <formula>1881</formula>
    </cfRule>
  </conditionalFormatting>
  <conditionalFormatting sqref="J196:J198">
    <cfRule type="cellIs" dxfId="859" priority="60" operator="greaterThanOrEqual">
      <formula>733</formula>
    </cfRule>
    <cfRule type="cellIs" dxfId="858" priority="61" operator="between">
      <formula>600</formula>
      <formula>732</formula>
    </cfRule>
  </conditionalFormatting>
  <conditionalFormatting sqref="J200">
    <cfRule type="cellIs" dxfId="857" priority="35" operator="greaterThanOrEqual">
      <formula>1882</formula>
    </cfRule>
    <cfRule type="cellIs" dxfId="856" priority="36" operator="between">
      <formula>1600</formula>
      <formula>1881</formula>
    </cfRule>
  </conditionalFormatting>
  <conditionalFormatting sqref="J202:J204">
    <cfRule type="cellIs" dxfId="855" priority="39" operator="greaterThanOrEqual">
      <formula>733</formula>
    </cfRule>
    <cfRule type="cellIs" dxfId="854" priority="40" operator="between">
      <formula>600</formula>
      <formula>732</formula>
    </cfRule>
  </conditionalFormatting>
  <conditionalFormatting sqref="J206">
    <cfRule type="cellIs" dxfId="853" priority="14" operator="greaterThanOrEqual">
      <formula>1882</formula>
    </cfRule>
    <cfRule type="cellIs" dxfId="852" priority="15" operator="between">
      <formula>1600</formula>
      <formula>1881</formula>
    </cfRule>
  </conditionalFormatting>
  <conditionalFormatting sqref="J208:J210">
    <cfRule type="cellIs" dxfId="851" priority="18" operator="greaterThanOrEqual">
      <formula>733</formula>
    </cfRule>
    <cfRule type="cellIs" dxfId="850" priority="19" operator="between">
      <formula>600</formula>
      <formula>732</formula>
    </cfRule>
  </conditionalFormatting>
  <conditionalFormatting sqref="J213">
    <cfRule type="cellIs" dxfId="849" priority="1001" operator="greaterThanOrEqual">
      <formula>1882</formula>
    </cfRule>
    <cfRule type="cellIs" dxfId="848" priority="1002" operator="between">
      <formula>1600</formula>
      <formula>1881</formula>
    </cfRule>
  </conditionalFormatting>
  <conditionalFormatting sqref="J215:J217">
    <cfRule type="cellIs" dxfId="847" priority="1005" operator="greaterThanOrEqual">
      <formula>733</formula>
    </cfRule>
    <cfRule type="cellIs" dxfId="846" priority="1006" operator="between">
      <formula>600</formula>
      <formula>732</formula>
    </cfRule>
  </conditionalFormatting>
  <conditionalFormatting sqref="J219">
    <cfRule type="cellIs" dxfId="845" priority="980" operator="greaterThanOrEqual">
      <formula>1882</formula>
    </cfRule>
    <cfRule type="cellIs" dxfId="844" priority="981" operator="between">
      <formula>1600</formula>
      <formula>1881</formula>
    </cfRule>
  </conditionalFormatting>
  <conditionalFormatting sqref="J221:J223">
    <cfRule type="cellIs" dxfId="843" priority="984" operator="greaterThanOrEqual">
      <formula>733</formula>
    </cfRule>
    <cfRule type="cellIs" dxfId="842" priority="985" operator="between">
      <formula>600</formula>
      <formula>732</formula>
    </cfRule>
  </conditionalFormatting>
  <conditionalFormatting sqref="J225">
    <cfRule type="cellIs" dxfId="841" priority="959" operator="greaterThanOrEqual">
      <formula>1882</formula>
    </cfRule>
    <cfRule type="cellIs" dxfId="840" priority="960" operator="between">
      <formula>1600</formula>
      <formula>1881</formula>
    </cfRule>
  </conditionalFormatting>
  <conditionalFormatting sqref="J227:J229">
    <cfRule type="cellIs" dxfId="839" priority="963" operator="greaterThanOrEqual">
      <formula>733</formula>
    </cfRule>
    <cfRule type="cellIs" dxfId="838" priority="964" operator="between">
      <formula>600</formula>
      <formula>732</formula>
    </cfRule>
  </conditionalFormatting>
  <conditionalFormatting sqref="J231">
    <cfRule type="cellIs" dxfId="837" priority="938" operator="greaterThanOrEqual">
      <formula>1882</formula>
    </cfRule>
    <cfRule type="cellIs" dxfId="836" priority="939" operator="between">
      <formula>1600</formula>
      <formula>1881</formula>
    </cfRule>
  </conditionalFormatting>
  <conditionalFormatting sqref="J233:J235">
    <cfRule type="cellIs" dxfId="835" priority="942" operator="greaterThanOrEqual">
      <formula>733</formula>
    </cfRule>
    <cfRule type="cellIs" dxfId="834" priority="943" operator="between">
      <formula>600</formula>
      <formula>732</formula>
    </cfRule>
  </conditionalFormatting>
  <conditionalFormatting sqref="J237">
    <cfRule type="cellIs" dxfId="833" priority="917" operator="greaterThanOrEqual">
      <formula>1882</formula>
    </cfRule>
    <cfRule type="cellIs" dxfId="832" priority="918" operator="between">
      <formula>1600</formula>
      <formula>1881</formula>
    </cfRule>
  </conditionalFormatting>
  <conditionalFormatting sqref="J239:J241">
    <cfRule type="cellIs" dxfId="831" priority="921" operator="greaterThanOrEqual">
      <formula>733</formula>
    </cfRule>
    <cfRule type="cellIs" dxfId="830" priority="922" operator="between">
      <formula>600</formula>
      <formula>732</formula>
    </cfRule>
  </conditionalFormatting>
  <conditionalFormatting sqref="J243">
    <cfRule type="cellIs" dxfId="829" priority="896" operator="greaterThanOrEqual">
      <formula>1882</formula>
    </cfRule>
    <cfRule type="cellIs" dxfId="828" priority="897" operator="between">
      <formula>1600</formula>
      <formula>1881</formula>
    </cfRule>
  </conditionalFormatting>
  <conditionalFormatting sqref="J245:J247">
    <cfRule type="cellIs" dxfId="827" priority="900" operator="greaterThanOrEqual">
      <formula>733</formula>
    </cfRule>
    <cfRule type="cellIs" dxfId="826" priority="901" operator="between">
      <formula>600</formula>
      <formula>732</formula>
    </cfRule>
  </conditionalFormatting>
  <conditionalFormatting sqref="J249">
    <cfRule type="cellIs" dxfId="825" priority="875" operator="greaterThanOrEqual">
      <formula>1882</formula>
    </cfRule>
    <cfRule type="cellIs" dxfId="824" priority="876" operator="between">
      <formula>1600</formula>
      <formula>1881</formula>
    </cfRule>
  </conditionalFormatting>
  <conditionalFormatting sqref="J251:J253">
    <cfRule type="cellIs" dxfId="823" priority="879" operator="greaterThanOrEqual">
      <formula>733</formula>
    </cfRule>
    <cfRule type="cellIs" dxfId="822" priority="880" operator="between">
      <formula>600</formula>
      <formula>732</formula>
    </cfRule>
  </conditionalFormatting>
  <conditionalFormatting sqref="J255">
    <cfRule type="cellIs" dxfId="821" priority="854" operator="greaterThanOrEqual">
      <formula>1882</formula>
    </cfRule>
    <cfRule type="cellIs" dxfId="820" priority="855" operator="between">
      <formula>1600</formula>
      <formula>1881</formula>
    </cfRule>
  </conditionalFormatting>
  <conditionalFormatting sqref="J257:J259">
    <cfRule type="cellIs" dxfId="819" priority="858" operator="greaterThanOrEqual">
      <formula>733</formula>
    </cfRule>
    <cfRule type="cellIs" dxfId="818" priority="859" operator="between">
      <formula>600</formula>
      <formula>732</formula>
    </cfRule>
  </conditionalFormatting>
  <conditionalFormatting sqref="J261">
    <cfRule type="cellIs" dxfId="817" priority="833" operator="greaterThanOrEqual">
      <formula>1882</formula>
    </cfRule>
    <cfRule type="cellIs" dxfId="816" priority="834" operator="between">
      <formula>1600</formula>
      <formula>1881</formula>
    </cfRule>
  </conditionalFormatting>
  <conditionalFormatting sqref="J263:J265">
    <cfRule type="cellIs" dxfId="815" priority="837" operator="greaterThanOrEqual">
      <formula>733</formula>
    </cfRule>
    <cfRule type="cellIs" dxfId="814" priority="838" operator="between">
      <formula>600</formula>
      <formula>732</formula>
    </cfRule>
  </conditionalFormatting>
  <conditionalFormatting sqref="J267">
    <cfRule type="cellIs" dxfId="813" priority="812" operator="greaterThanOrEqual">
      <formula>1882</formula>
    </cfRule>
    <cfRule type="cellIs" dxfId="812" priority="813" operator="between">
      <formula>1600</formula>
      <formula>1881</formula>
    </cfRule>
  </conditionalFormatting>
  <conditionalFormatting sqref="J269:J271">
    <cfRule type="cellIs" dxfId="811" priority="816" operator="greaterThanOrEqual">
      <formula>733</formula>
    </cfRule>
    <cfRule type="cellIs" dxfId="810" priority="817" operator="between">
      <formula>600</formula>
      <formula>732</formula>
    </cfRule>
  </conditionalFormatting>
  <conditionalFormatting sqref="J273">
    <cfRule type="cellIs" dxfId="809" priority="791" operator="greaterThanOrEqual">
      <formula>1882</formula>
    </cfRule>
    <cfRule type="cellIs" dxfId="808" priority="792" operator="between">
      <formula>1600</formula>
      <formula>1881</formula>
    </cfRule>
  </conditionalFormatting>
  <conditionalFormatting sqref="J275:J277">
    <cfRule type="cellIs" dxfId="807" priority="795" operator="greaterThanOrEqual">
      <formula>733</formula>
    </cfRule>
    <cfRule type="cellIs" dxfId="806" priority="796" operator="between">
      <formula>600</formula>
      <formula>732</formula>
    </cfRule>
  </conditionalFormatting>
  <conditionalFormatting sqref="J279">
    <cfRule type="cellIs" dxfId="805" priority="770" operator="greaterThanOrEqual">
      <formula>1882</formula>
    </cfRule>
    <cfRule type="cellIs" dxfId="804" priority="771" operator="between">
      <formula>1600</formula>
      <formula>1881</formula>
    </cfRule>
  </conditionalFormatting>
  <conditionalFormatting sqref="J281:J283">
    <cfRule type="cellIs" dxfId="803" priority="774" operator="greaterThanOrEqual">
      <formula>733</formula>
    </cfRule>
    <cfRule type="cellIs" dxfId="802" priority="775" operator="between">
      <formula>600</formula>
      <formula>732</formula>
    </cfRule>
  </conditionalFormatting>
  <conditionalFormatting sqref="J285">
    <cfRule type="cellIs" dxfId="801" priority="749" operator="greaterThanOrEqual">
      <formula>1882</formula>
    </cfRule>
    <cfRule type="cellIs" dxfId="800" priority="750" operator="between">
      <formula>1600</formula>
      <formula>1881</formula>
    </cfRule>
  </conditionalFormatting>
  <conditionalFormatting sqref="J287:J289">
    <cfRule type="cellIs" dxfId="799" priority="753" operator="greaterThanOrEqual">
      <formula>733</formula>
    </cfRule>
    <cfRule type="cellIs" dxfId="798" priority="754" operator="between">
      <formula>600</formula>
      <formula>732</formula>
    </cfRule>
  </conditionalFormatting>
  <conditionalFormatting sqref="J291">
    <cfRule type="cellIs" dxfId="797" priority="728" operator="greaterThanOrEqual">
      <formula>1882</formula>
    </cfRule>
    <cfRule type="cellIs" dxfId="796" priority="729" operator="between">
      <formula>1600</formula>
      <formula>1881</formula>
    </cfRule>
  </conditionalFormatting>
  <conditionalFormatting sqref="J293:J295">
    <cfRule type="cellIs" dxfId="795" priority="732" operator="greaterThanOrEqual">
      <formula>733</formula>
    </cfRule>
    <cfRule type="cellIs" dxfId="794" priority="733" operator="between">
      <formula>600</formula>
      <formula>732</formula>
    </cfRule>
  </conditionalFormatting>
  <conditionalFormatting sqref="J297">
    <cfRule type="cellIs" dxfId="793" priority="707" operator="greaterThanOrEqual">
      <formula>1882</formula>
    </cfRule>
    <cfRule type="cellIs" dxfId="792" priority="708" operator="between">
      <formula>1600</formula>
      <formula>1881</formula>
    </cfRule>
  </conditionalFormatting>
  <conditionalFormatting sqref="J299:J301">
    <cfRule type="cellIs" dxfId="791" priority="711" operator="greaterThanOrEqual">
      <formula>733</formula>
    </cfRule>
    <cfRule type="cellIs" dxfId="790" priority="712" operator="between">
      <formula>600</formula>
      <formula>732</formula>
    </cfRule>
  </conditionalFormatting>
  <conditionalFormatting sqref="J303">
    <cfRule type="cellIs" dxfId="789" priority="686" operator="greaterThanOrEqual">
      <formula>1882</formula>
    </cfRule>
    <cfRule type="cellIs" dxfId="788" priority="687" operator="between">
      <formula>1600</formula>
      <formula>1881</formula>
    </cfRule>
  </conditionalFormatting>
  <conditionalFormatting sqref="J305:J307">
    <cfRule type="cellIs" dxfId="787" priority="690" operator="greaterThanOrEqual">
      <formula>733</formula>
    </cfRule>
    <cfRule type="cellIs" dxfId="786" priority="691" operator="between">
      <formula>600</formula>
      <formula>732</formula>
    </cfRule>
  </conditionalFormatting>
  <conditionalFormatting sqref="J309">
    <cfRule type="cellIs" dxfId="785" priority="665" operator="greaterThanOrEqual">
      <formula>1882</formula>
    </cfRule>
    <cfRule type="cellIs" dxfId="784" priority="666" operator="between">
      <formula>1600</formula>
      <formula>1881</formula>
    </cfRule>
  </conditionalFormatting>
  <conditionalFormatting sqref="J311:J313">
    <cfRule type="cellIs" dxfId="783" priority="669" operator="greaterThanOrEqual">
      <formula>733</formula>
    </cfRule>
    <cfRule type="cellIs" dxfId="782" priority="670" operator="between">
      <formula>600</formula>
      <formula>732</formula>
    </cfRule>
  </conditionalFormatting>
  <conditionalFormatting sqref="J315">
    <cfRule type="cellIs" dxfId="781" priority="644" operator="greaterThanOrEqual">
      <formula>1882</formula>
    </cfRule>
    <cfRule type="cellIs" dxfId="780" priority="645" operator="between">
      <formula>1600</formula>
      <formula>1881</formula>
    </cfRule>
  </conditionalFormatting>
  <conditionalFormatting sqref="J317:J319">
    <cfRule type="cellIs" dxfId="779" priority="648" operator="greaterThanOrEqual">
      <formula>733</formula>
    </cfRule>
    <cfRule type="cellIs" dxfId="778" priority="649" operator="between">
      <formula>600</formula>
      <formula>732</formula>
    </cfRule>
  </conditionalFormatting>
  <conditionalFormatting sqref="J321">
    <cfRule type="cellIs" dxfId="777" priority="623" operator="greaterThanOrEqual">
      <formula>1882</formula>
    </cfRule>
    <cfRule type="cellIs" dxfId="776" priority="624" operator="between">
      <formula>1600</formula>
      <formula>1881</formula>
    </cfRule>
  </conditionalFormatting>
  <conditionalFormatting sqref="J323:J325">
    <cfRule type="cellIs" dxfId="775" priority="627" operator="greaterThanOrEqual">
      <formula>733</formula>
    </cfRule>
    <cfRule type="cellIs" dxfId="774" priority="628" operator="between">
      <formula>600</formula>
      <formula>732</formula>
    </cfRule>
  </conditionalFormatting>
  <conditionalFormatting sqref="J327">
    <cfRule type="cellIs" dxfId="773" priority="602" operator="greaterThanOrEqual">
      <formula>1882</formula>
    </cfRule>
    <cfRule type="cellIs" dxfId="772" priority="603" operator="between">
      <formula>1600</formula>
      <formula>1881</formula>
    </cfRule>
  </conditionalFormatting>
  <conditionalFormatting sqref="J329:J331">
    <cfRule type="cellIs" dxfId="771" priority="606" operator="greaterThanOrEqual">
      <formula>733</formula>
    </cfRule>
    <cfRule type="cellIs" dxfId="770" priority="607" operator="between">
      <formula>600</formula>
      <formula>732</formula>
    </cfRule>
  </conditionalFormatting>
  <conditionalFormatting sqref="J333">
    <cfRule type="cellIs" dxfId="769" priority="581" operator="greaterThanOrEqual">
      <formula>1882</formula>
    </cfRule>
    <cfRule type="cellIs" dxfId="768" priority="582" operator="between">
      <formula>1600</formula>
      <formula>1881</formula>
    </cfRule>
  </conditionalFormatting>
  <conditionalFormatting sqref="J335:J337">
    <cfRule type="cellIs" dxfId="767" priority="585" operator="greaterThanOrEqual">
      <formula>733</formula>
    </cfRule>
    <cfRule type="cellIs" dxfId="766" priority="586" operator="between">
      <formula>600</formula>
      <formula>732</formula>
    </cfRule>
  </conditionalFormatting>
  <conditionalFormatting sqref="J339">
    <cfRule type="cellIs" dxfId="765" priority="560" operator="greaterThanOrEqual">
      <formula>1882</formula>
    </cfRule>
    <cfRule type="cellIs" dxfId="764" priority="561" operator="between">
      <formula>1600</formula>
      <formula>1881</formula>
    </cfRule>
  </conditionalFormatting>
  <conditionalFormatting sqref="J341:J343">
    <cfRule type="cellIs" dxfId="763" priority="564" operator="greaterThanOrEqual">
      <formula>733</formula>
    </cfRule>
    <cfRule type="cellIs" dxfId="762" priority="565" operator="between">
      <formula>600</formula>
      <formula>732</formula>
    </cfRule>
  </conditionalFormatting>
  <conditionalFormatting sqref="J345">
    <cfRule type="cellIs" dxfId="761" priority="539" operator="greaterThanOrEqual">
      <formula>1882</formula>
    </cfRule>
    <cfRule type="cellIs" dxfId="760" priority="540" operator="between">
      <formula>1600</formula>
      <formula>1881</formula>
    </cfRule>
  </conditionalFormatting>
  <conditionalFormatting sqref="J347:J349">
    <cfRule type="cellIs" dxfId="759" priority="543" operator="greaterThanOrEqual">
      <formula>733</formula>
    </cfRule>
    <cfRule type="cellIs" dxfId="758" priority="544" operator="between">
      <formula>600</formula>
      <formula>732</formula>
    </cfRule>
  </conditionalFormatting>
  <conditionalFormatting sqref="J351">
    <cfRule type="cellIs" dxfId="757" priority="518" operator="greaterThanOrEqual">
      <formula>1882</formula>
    </cfRule>
    <cfRule type="cellIs" dxfId="756" priority="519" operator="between">
      <formula>1600</formula>
      <formula>1881</formula>
    </cfRule>
  </conditionalFormatting>
  <conditionalFormatting sqref="J353:J355">
    <cfRule type="cellIs" dxfId="755" priority="522" operator="greaterThanOrEqual">
      <formula>733</formula>
    </cfRule>
    <cfRule type="cellIs" dxfId="754" priority="523" operator="between">
      <formula>600</formula>
      <formula>732</formula>
    </cfRule>
  </conditionalFormatting>
  <conditionalFormatting sqref="L8:N8">
    <cfRule type="cellIs" dxfId="753" priority="1206" operator="greaterThanOrEqual">
      <formula>707</formula>
    </cfRule>
    <cfRule type="cellIs" dxfId="752" priority="1207" operator="between">
      <formula>600</formula>
      <formula>706</formula>
    </cfRule>
  </conditionalFormatting>
  <conditionalFormatting sqref="L10:N12">
    <cfRule type="cellIs" dxfId="751" priority="1198" operator="greaterThanOrEqual">
      <formula>287</formula>
    </cfRule>
    <cfRule type="cellIs" dxfId="750" priority="1199" operator="between">
      <formula>200</formula>
      <formula>286</formula>
    </cfRule>
  </conditionalFormatting>
  <conditionalFormatting sqref="L14:N14">
    <cfRule type="cellIs" dxfId="749" priority="1185" operator="greaterThanOrEqual">
      <formula>707</formula>
    </cfRule>
    <cfRule type="cellIs" dxfId="748" priority="1186" operator="between">
      <formula>600</formula>
      <formula>706</formula>
    </cfRule>
  </conditionalFormatting>
  <conditionalFormatting sqref="L16:N18">
    <cfRule type="cellIs" dxfId="747" priority="1177" operator="greaterThanOrEqual">
      <formula>287</formula>
    </cfRule>
    <cfRule type="cellIs" dxfId="746" priority="1178" operator="between">
      <formula>200</formula>
      <formula>286</formula>
    </cfRule>
  </conditionalFormatting>
  <conditionalFormatting sqref="L20:N20">
    <cfRule type="cellIs" dxfId="745" priority="1164" operator="greaterThanOrEqual">
      <formula>707</formula>
    </cfRule>
    <cfRule type="cellIs" dxfId="744" priority="1165" operator="between">
      <formula>600</formula>
      <formula>706</formula>
    </cfRule>
  </conditionalFormatting>
  <conditionalFormatting sqref="L22:N24">
    <cfRule type="cellIs" dxfId="743" priority="1156" operator="greaterThanOrEqual">
      <formula>287</formula>
    </cfRule>
    <cfRule type="cellIs" dxfId="742" priority="1157" operator="between">
      <formula>200</formula>
      <formula>286</formula>
    </cfRule>
  </conditionalFormatting>
  <conditionalFormatting sqref="L26:N26">
    <cfRule type="cellIs" dxfId="741" priority="1143" operator="greaterThanOrEqual">
      <formula>707</formula>
    </cfRule>
    <cfRule type="cellIs" dxfId="740" priority="1144" operator="between">
      <formula>600</formula>
      <formula>706</formula>
    </cfRule>
  </conditionalFormatting>
  <conditionalFormatting sqref="L28:N30">
    <cfRule type="cellIs" dxfId="739" priority="1135" operator="greaterThanOrEqual">
      <formula>287</formula>
    </cfRule>
    <cfRule type="cellIs" dxfId="738" priority="1136" operator="between">
      <formula>200</formula>
      <formula>286</formula>
    </cfRule>
  </conditionalFormatting>
  <conditionalFormatting sqref="L32:N32">
    <cfRule type="cellIs" dxfId="737" priority="1122" operator="greaterThanOrEqual">
      <formula>707</formula>
    </cfRule>
    <cfRule type="cellIs" dxfId="736" priority="1123" operator="between">
      <formula>600</formula>
      <formula>706</formula>
    </cfRule>
  </conditionalFormatting>
  <conditionalFormatting sqref="L34:N36">
    <cfRule type="cellIs" dxfId="735" priority="1114" operator="greaterThanOrEqual">
      <formula>287</formula>
    </cfRule>
    <cfRule type="cellIs" dxfId="734" priority="1115" operator="between">
      <formula>200</formula>
      <formula>286</formula>
    </cfRule>
  </conditionalFormatting>
  <conditionalFormatting sqref="L38:N38">
    <cfRule type="cellIs" dxfId="733" priority="1101" operator="greaterThanOrEqual">
      <formula>707</formula>
    </cfRule>
    <cfRule type="cellIs" dxfId="732" priority="1102" operator="between">
      <formula>600</formula>
      <formula>706</formula>
    </cfRule>
  </conditionalFormatting>
  <conditionalFormatting sqref="L40:N42">
    <cfRule type="cellIs" dxfId="731" priority="1093" operator="greaterThanOrEqual">
      <formula>287</formula>
    </cfRule>
    <cfRule type="cellIs" dxfId="730" priority="1094" operator="between">
      <formula>200</formula>
      <formula>286</formula>
    </cfRule>
  </conditionalFormatting>
  <conditionalFormatting sqref="L44:N44">
    <cfRule type="cellIs" dxfId="729" priority="1080" operator="greaterThanOrEqual">
      <formula>707</formula>
    </cfRule>
    <cfRule type="cellIs" dxfId="728" priority="1081" operator="between">
      <formula>600</formula>
      <formula>706</formula>
    </cfRule>
  </conditionalFormatting>
  <conditionalFormatting sqref="L46:N48">
    <cfRule type="cellIs" dxfId="727" priority="1072" operator="greaterThanOrEqual">
      <formula>287</formula>
    </cfRule>
    <cfRule type="cellIs" dxfId="726" priority="1073" operator="between">
      <formula>200</formula>
      <formula>286</formula>
    </cfRule>
  </conditionalFormatting>
  <conditionalFormatting sqref="L50:N50">
    <cfRule type="cellIs" dxfId="725" priority="1059" operator="greaterThanOrEqual">
      <formula>707</formula>
    </cfRule>
    <cfRule type="cellIs" dxfId="724" priority="1060" operator="between">
      <formula>600</formula>
      <formula>706</formula>
    </cfRule>
  </conditionalFormatting>
  <conditionalFormatting sqref="L52:N54">
    <cfRule type="cellIs" dxfId="723" priority="1051" operator="greaterThanOrEqual">
      <formula>287</formula>
    </cfRule>
    <cfRule type="cellIs" dxfId="722" priority="1052" operator="between">
      <formula>200</formula>
      <formula>286</formula>
    </cfRule>
  </conditionalFormatting>
  <conditionalFormatting sqref="L56:N56">
    <cfRule type="cellIs" dxfId="721" priority="1038" operator="greaterThanOrEqual">
      <formula>707</formula>
    </cfRule>
    <cfRule type="cellIs" dxfId="720" priority="1039" operator="between">
      <formula>600</formula>
      <formula>706</formula>
    </cfRule>
  </conditionalFormatting>
  <conditionalFormatting sqref="L58:N60">
    <cfRule type="cellIs" dxfId="719" priority="1030" operator="greaterThanOrEqual">
      <formula>287</formula>
    </cfRule>
    <cfRule type="cellIs" dxfId="718" priority="1031" operator="between">
      <formula>200</formula>
      <formula>286</formula>
    </cfRule>
  </conditionalFormatting>
  <conditionalFormatting sqref="L62:N62">
    <cfRule type="cellIs" dxfId="717" priority="1017" operator="greaterThanOrEqual">
      <formula>707</formula>
    </cfRule>
    <cfRule type="cellIs" dxfId="716" priority="1018" operator="between">
      <formula>600</formula>
      <formula>706</formula>
    </cfRule>
  </conditionalFormatting>
  <conditionalFormatting sqref="L64:N66">
    <cfRule type="cellIs" dxfId="715" priority="1009" operator="greaterThanOrEqual">
      <formula>287</formula>
    </cfRule>
    <cfRule type="cellIs" dxfId="714" priority="1010" operator="between">
      <formula>200</formula>
      <formula>286</formula>
    </cfRule>
  </conditionalFormatting>
  <conditionalFormatting sqref="L68:N68">
    <cfRule type="cellIs" dxfId="713" priority="492" operator="greaterThanOrEqual">
      <formula>707</formula>
    </cfRule>
    <cfRule type="cellIs" dxfId="712" priority="493" operator="between">
      <formula>600</formula>
      <formula>706</formula>
    </cfRule>
  </conditionalFormatting>
  <conditionalFormatting sqref="L70:N72">
    <cfRule type="cellIs" dxfId="711" priority="484" operator="greaterThanOrEqual">
      <formula>287</formula>
    </cfRule>
    <cfRule type="cellIs" dxfId="710" priority="485" operator="between">
      <formula>200</formula>
      <formula>286</formula>
    </cfRule>
  </conditionalFormatting>
  <conditionalFormatting sqref="L74:N74">
    <cfRule type="cellIs" dxfId="709" priority="471" operator="greaterThanOrEqual">
      <formula>707</formula>
    </cfRule>
    <cfRule type="cellIs" dxfId="708" priority="472" operator="between">
      <formula>600</formula>
      <formula>706</formula>
    </cfRule>
  </conditionalFormatting>
  <conditionalFormatting sqref="L76:N78">
    <cfRule type="cellIs" dxfId="707" priority="463" operator="greaterThanOrEqual">
      <formula>287</formula>
    </cfRule>
    <cfRule type="cellIs" dxfId="706" priority="464" operator="between">
      <formula>200</formula>
      <formula>286</formula>
    </cfRule>
  </conditionalFormatting>
  <conditionalFormatting sqref="L80:N80">
    <cfRule type="cellIs" dxfId="705" priority="450" operator="greaterThanOrEqual">
      <formula>707</formula>
    </cfRule>
    <cfRule type="cellIs" dxfId="704" priority="451" operator="between">
      <formula>600</formula>
      <formula>706</formula>
    </cfRule>
  </conditionalFormatting>
  <conditionalFormatting sqref="L82:N84">
    <cfRule type="cellIs" dxfId="703" priority="442" operator="greaterThanOrEqual">
      <formula>287</formula>
    </cfRule>
    <cfRule type="cellIs" dxfId="702" priority="443" operator="between">
      <formula>200</formula>
      <formula>286</formula>
    </cfRule>
  </conditionalFormatting>
  <conditionalFormatting sqref="L86:N86">
    <cfRule type="cellIs" dxfId="701" priority="429" operator="greaterThanOrEqual">
      <formula>707</formula>
    </cfRule>
    <cfRule type="cellIs" dxfId="700" priority="430" operator="between">
      <formula>600</formula>
      <formula>706</formula>
    </cfRule>
  </conditionalFormatting>
  <conditionalFormatting sqref="L88:N90">
    <cfRule type="cellIs" dxfId="699" priority="421" operator="greaterThanOrEqual">
      <formula>287</formula>
    </cfRule>
    <cfRule type="cellIs" dxfId="698" priority="422" operator="between">
      <formula>200</formula>
      <formula>286</formula>
    </cfRule>
  </conditionalFormatting>
  <conditionalFormatting sqref="L92:N92">
    <cfRule type="cellIs" dxfId="697" priority="408" operator="greaterThanOrEqual">
      <formula>707</formula>
    </cfRule>
    <cfRule type="cellIs" dxfId="696" priority="409" operator="between">
      <formula>600</formula>
      <formula>706</formula>
    </cfRule>
  </conditionalFormatting>
  <conditionalFormatting sqref="L94:N96">
    <cfRule type="cellIs" dxfId="695" priority="400" operator="greaterThanOrEqual">
      <formula>287</formula>
    </cfRule>
    <cfRule type="cellIs" dxfId="694" priority="401" operator="between">
      <formula>200</formula>
      <formula>286</formula>
    </cfRule>
  </conditionalFormatting>
  <conditionalFormatting sqref="L98:N98">
    <cfRule type="cellIs" dxfId="693" priority="387" operator="greaterThanOrEqual">
      <formula>707</formula>
    </cfRule>
    <cfRule type="cellIs" dxfId="692" priority="388" operator="between">
      <formula>600</formula>
      <formula>706</formula>
    </cfRule>
  </conditionalFormatting>
  <conditionalFormatting sqref="L100:N102">
    <cfRule type="cellIs" dxfId="691" priority="379" operator="greaterThanOrEqual">
      <formula>287</formula>
    </cfRule>
    <cfRule type="cellIs" dxfId="690" priority="380" operator="between">
      <formula>200</formula>
      <formula>286</formula>
    </cfRule>
  </conditionalFormatting>
  <conditionalFormatting sqref="L104:N104">
    <cfRule type="cellIs" dxfId="689" priority="366" operator="greaterThanOrEqual">
      <formula>707</formula>
    </cfRule>
    <cfRule type="cellIs" dxfId="688" priority="367" operator="between">
      <formula>600</formula>
      <formula>706</formula>
    </cfRule>
  </conditionalFormatting>
  <conditionalFormatting sqref="L106:N108">
    <cfRule type="cellIs" dxfId="687" priority="358" operator="greaterThanOrEqual">
      <formula>287</formula>
    </cfRule>
    <cfRule type="cellIs" dxfId="686" priority="359" operator="between">
      <formula>200</formula>
      <formula>286</formula>
    </cfRule>
  </conditionalFormatting>
  <conditionalFormatting sqref="L110:N110">
    <cfRule type="cellIs" dxfId="685" priority="345" operator="greaterThanOrEqual">
      <formula>707</formula>
    </cfRule>
    <cfRule type="cellIs" dxfId="684" priority="346" operator="between">
      <formula>600</formula>
      <formula>706</formula>
    </cfRule>
  </conditionalFormatting>
  <conditionalFormatting sqref="L112:N114">
    <cfRule type="cellIs" dxfId="683" priority="337" operator="greaterThanOrEqual">
      <formula>287</formula>
    </cfRule>
    <cfRule type="cellIs" dxfId="682" priority="338" operator="between">
      <formula>200</formula>
      <formula>286</formula>
    </cfRule>
  </conditionalFormatting>
  <conditionalFormatting sqref="L116:N116">
    <cfRule type="cellIs" dxfId="681" priority="324" operator="greaterThanOrEqual">
      <formula>707</formula>
    </cfRule>
    <cfRule type="cellIs" dxfId="680" priority="325" operator="between">
      <formula>600</formula>
      <formula>706</formula>
    </cfRule>
  </conditionalFormatting>
  <conditionalFormatting sqref="L118:N120">
    <cfRule type="cellIs" dxfId="679" priority="316" operator="greaterThanOrEqual">
      <formula>287</formula>
    </cfRule>
    <cfRule type="cellIs" dxfId="678" priority="317" operator="between">
      <formula>200</formula>
      <formula>286</formula>
    </cfRule>
  </conditionalFormatting>
  <conditionalFormatting sqref="L122:N122">
    <cfRule type="cellIs" dxfId="677" priority="303" operator="greaterThanOrEqual">
      <formula>707</formula>
    </cfRule>
    <cfRule type="cellIs" dxfId="676" priority="304" operator="between">
      <formula>600</formula>
      <formula>706</formula>
    </cfRule>
  </conditionalFormatting>
  <conditionalFormatting sqref="L124:N126">
    <cfRule type="cellIs" dxfId="675" priority="295" operator="greaterThanOrEqual">
      <formula>287</formula>
    </cfRule>
    <cfRule type="cellIs" dxfId="674" priority="296" operator="between">
      <formula>200</formula>
      <formula>286</formula>
    </cfRule>
  </conditionalFormatting>
  <conditionalFormatting sqref="L128:N128">
    <cfRule type="cellIs" dxfId="673" priority="282" operator="greaterThanOrEqual">
      <formula>707</formula>
    </cfRule>
    <cfRule type="cellIs" dxfId="672" priority="283" operator="between">
      <formula>600</formula>
      <formula>706</formula>
    </cfRule>
  </conditionalFormatting>
  <conditionalFormatting sqref="L130:N132">
    <cfRule type="cellIs" dxfId="671" priority="274" operator="greaterThanOrEqual">
      <formula>287</formula>
    </cfRule>
    <cfRule type="cellIs" dxfId="670" priority="275" operator="between">
      <formula>200</formula>
      <formula>286</formula>
    </cfRule>
  </conditionalFormatting>
  <conditionalFormatting sqref="L134:N134">
    <cfRule type="cellIs" dxfId="669" priority="261" operator="greaterThanOrEqual">
      <formula>707</formula>
    </cfRule>
    <cfRule type="cellIs" dxfId="668" priority="262" operator="between">
      <formula>600</formula>
      <formula>706</formula>
    </cfRule>
  </conditionalFormatting>
  <conditionalFormatting sqref="L136:N138">
    <cfRule type="cellIs" dxfId="667" priority="253" operator="greaterThanOrEqual">
      <formula>287</formula>
    </cfRule>
    <cfRule type="cellIs" dxfId="666" priority="254" operator="between">
      <formula>200</formula>
      <formula>286</formula>
    </cfRule>
  </conditionalFormatting>
  <conditionalFormatting sqref="L140:N140">
    <cfRule type="cellIs" dxfId="665" priority="240" operator="greaterThanOrEqual">
      <formula>707</formula>
    </cfRule>
    <cfRule type="cellIs" dxfId="664" priority="241" operator="between">
      <formula>600</formula>
      <formula>706</formula>
    </cfRule>
  </conditionalFormatting>
  <conditionalFormatting sqref="L142:N144">
    <cfRule type="cellIs" dxfId="663" priority="232" operator="greaterThanOrEqual">
      <formula>287</formula>
    </cfRule>
    <cfRule type="cellIs" dxfId="662" priority="233" operator="between">
      <formula>200</formula>
      <formula>286</formula>
    </cfRule>
  </conditionalFormatting>
  <conditionalFormatting sqref="L146:N146">
    <cfRule type="cellIs" dxfId="661" priority="219" operator="greaterThanOrEqual">
      <formula>707</formula>
    </cfRule>
    <cfRule type="cellIs" dxfId="660" priority="220" operator="between">
      <formula>600</formula>
      <formula>706</formula>
    </cfRule>
  </conditionalFormatting>
  <conditionalFormatting sqref="L148:N150">
    <cfRule type="cellIs" dxfId="659" priority="211" operator="greaterThanOrEqual">
      <formula>287</formula>
    </cfRule>
    <cfRule type="cellIs" dxfId="658" priority="212" operator="between">
      <formula>200</formula>
      <formula>286</formula>
    </cfRule>
  </conditionalFormatting>
  <conditionalFormatting sqref="L152:N152">
    <cfRule type="cellIs" dxfId="657" priority="198" operator="greaterThanOrEqual">
      <formula>707</formula>
    </cfRule>
    <cfRule type="cellIs" dxfId="656" priority="199" operator="between">
      <formula>600</formula>
      <formula>706</formula>
    </cfRule>
  </conditionalFormatting>
  <conditionalFormatting sqref="L154:N156">
    <cfRule type="cellIs" dxfId="655" priority="190" operator="greaterThanOrEqual">
      <formula>287</formula>
    </cfRule>
    <cfRule type="cellIs" dxfId="654" priority="191" operator="between">
      <formula>200</formula>
      <formula>286</formula>
    </cfRule>
  </conditionalFormatting>
  <conditionalFormatting sqref="L158:N158">
    <cfRule type="cellIs" dxfId="653" priority="177" operator="greaterThanOrEqual">
      <formula>707</formula>
    </cfRule>
    <cfRule type="cellIs" dxfId="652" priority="178" operator="between">
      <formula>600</formula>
      <formula>706</formula>
    </cfRule>
  </conditionalFormatting>
  <conditionalFormatting sqref="L160:N162">
    <cfRule type="cellIs" dxfId="651" priority="169" operator="greaterThanOrEqual">
      <formula>287</formula>
    </cfRule>
    <cfRule type="cellIs" dxfId="650" priority="170" operator="between">
      <formula>200</formula>
      <formula>286</formula>
    </cfRule>
  </conditionalFormatting>
  <conditionalFormatting sqref="L164:N164">
    <cfRule type="cellIs" dxfId="649" priority="156" operator="greaterThanOrEqual">
      <formula>707</formula>
    </cfRule>
    <cfRule type="cellIs" dxfId="648" priority="157" operator="between">
      <formula>600</formula>
      <formula>706</formula>
    </cfRule>
  </conditionalFormatting>
  <conditionalFormatting sqref="L166:N168">
    <cfRule type="cellIs" dxfId="647" priority="148" operator="greaterThanOrEqual">
      <formula>287</formula>
    </cfRule>
    <cfRule type="cellIs" dxfId="646" priority="149" operator="between">
      <formula>200</formula>
      <formula>286</formula>
    </cfRule>
  </conditionalFormatting>
  <conditionalFormatting sqref="L170:N170">
    <cfRule type="cellIs" dxfId="645" priority="135" operator="greaterThanOrEqual">
      <formula>707</formula>
    </cfRule>
    <cfRule type="cellIs" dxfId="644" priority="136" operator="between">
      <formula>600</formula>
      <formula>706</formula>
    </cfRule>
  </conditionalFormatting>
  <conditionalFormatting sqref="L172:N174">
    <cfRule type="cellIs" dxfId="643" priority="127" operator="greaterThanOrEqual">
      <formula>287</formula>
    </cfRule>
    <cfRule type="cellIs" dxfId="642" priority="128" operator="between">
      <formula>200</formula>
      <formula>286</formula>
    </cfRule>
  </conditionalFormatting>
  <conditionalFormatting sqref="L176:N176">
    <cfRule type="cellIs" dxfId="641" priority="114" operator="greaterThanOrEqual">
      <formula>707</formula>
    </cfRule>
    <cfRule type="cellIs" dxfId="640" priority="115" operator="between">
      <formula>600</formula>
      <formula>706</formula>
    </cfRule>
  </conditionalFormatting>
  <conditionalFormatting sqref="L178:N180">
    <cfRule type="cellIs" dxfId="639" priority="106" operator="greaterThanOrEqual">
      <formula>287</formula>
    </cfRule>
    <cfRule type="cellIs" dxfId="638" priority="107" operator="between">
      <formula>200</formula>
      <formula>286</formula>
    </cfRule>
  </conditionalFormatting>
  <conditionalFormatting sqref="L182:N182">
    <cfRule type="cellIs" dxfId="637" priority="93" operator="greaterThanOrEqual">
      <formula>707</formula>
    </cfRule>
    <cfRule type="cellIs" dxfId="636" priority="94" operator="between">
      <formula>600</formula>
      <formula>706</formula>
    </cfRule>
  </conditionalFormatting>
  <conditionalFormatting sqref="L184:N186">
    <cfRule type="cellIs" dxfId="635" priority="85" operator="greaterThanOrEqual">
      <formula>287</formula>
    </cfRule>
    <cfRule type="cellIs" dxfId="634" priority="86" operator="between">
      <formula>200</formula>
      <formula>286</formula>
    </cfRule>
  </conditionalFormatting>
  <conditionalFormatting sqref="L188:N188">
    <cfRule type="cellIs" dxfId="633" priority="72" operator="greaterThanOrEqual">
      <formula>707</formula>
    </cfRule>
    <cfRule type="cellIs" dxfId="632" priority="73" operator="between">
      <formula>600</formula>
      <formula>706</formula>
    </cfRule>
  </conditionalFormatting>
  <conditionalFormatting sqref="L190:N192">
    <cfRule type="cellIs" dxfId="631" priority="64" operator="greaterThanOrEqual">
      <formula>287</formula>
    </cfRule>
    <cfRule type="cellIs" dxfId="630" priority="65" operator="between">
      <formula>200</formula>
      <formula>286</formula>
    </cfRule>
  </conditionalFormatting>
  <conditionalFormatting sqref="L194:N194">
    <cfRule type="cellIs" dxfId="629" priority="51" operator="greaterThanOrEqual">
      <formula>707</formula>
    </cfRule>
    <cfRule type="cellIs" dxfId="628" priority="52" operator="between">
      <formula>600</formula>
      <formula>706</formula>
    </cfRule>
  </conditionalFormatting>
  <conditionalFormatting sqref="L196:N198">
    <cfRule type="cellIs" dxfId="627" priority="43" operator="greaterThanOrEqual">
      <formula>287</formula>
    </cfRule>
    <cfRule type="cellIs" dxfId="626" priority="44" operator="between">
      <formula>200</formula>
      <formula>286</formula>
    </cfRule>
  </conditionalFormatting>
  <conditionalFormatting sqref="L200:N200">
    <cfRule type="cellIs" dxfId="625" priority="30" operator="greaterThanOrEqual">
      <formula>707</formula>
    </cfRule>
    <cfRule type="cellIs" dxfId="624" priority="31" operator="between">
      <formula>600</formula>
      <formula>706</formula>
    </cfRule>
  </conditionalFormatting>
  <conditionalFormatting sqref="L202:N204">
    <cfRule type="cellIs" dxfId="623" priority="22" operator="greaterThanOrEqual">
      <formula>287</formula>
    </cfRule>
    <cfRule type="cellIs" dxfId="622" priority="23" operator="between">
      <formula>200</formula>
      <formula>286</formula>
    </cfRule>
  </conditionalFormatting>
  <conditionalFormatting sqref="L206:N206">
    <cfRule type="cellIs" dxfId="621" priority="9" operator="greaterThanOrEqual">
      <formula>707</formula>
    </cfRule>
    <cfRule type="cellIs" dxfId="620" priority="10" operator="between">
      <formula>600</formula>
      <formula>706</formula>
    </cfRule>
  </conditionalFormatting>
  <conditionalFormatting sqref="L208:N210">
    <cfRule type="cellIs" dxfId="619" priority="1" operator="greaterThanOrEqual">
      <formula>287</formula>
    </cfRule>
    <cfRule type="cellIs" dxfId="618" priority="2" operator="between">
      <formula>200</formula>
      <formula>286</formula>
    </cfRule>
  </conditionalFormatting>
  <conditionalFormatting sqref="L213:N213">
    <cfRule type="cellIs" dxfId="617" priority="996" operator="greaterThanOrEqual">
      <formula>707</formula>
    </cfRule>
    <cfRule type="cellIs" dxfId="616" priority="997" operator="between">
      <formula>600</formula>
      <formula>706</formula>
    </cfRule>
  </conditionalFormatting>
  <conditionalFormatting sqref="L215:N217">
    <cfRule type="cellIs" dxfId="615" priority="988" operator="greaterThanOrEqual">
      <formula>287</formula>
    </cfRule>
    <cfRule type="cellIs" dxfId="614" priority="989" operator="between">
      <formula>200</formula>
      <formula>286</formula>
    </cfRule>
  </conditionalFormatting>
  <conditionalFormatting sqref="L219:N219">
    <cfRule type="cellIs" dxfId="613" priority="975" operator="greaterThanOrEqual">
      <formula>707</formula>
    </cfRule>
    <cfRule type="cellIs" dxfId="612" priority="976" operator="between">
      <formula>600</formula>
      <formula>706</formula>
    </cfRule>
  </conditionalFormatting>
  <conditionalFormatting sqref="L221:N223">
    <cfRule type="cellIs" dxfId="611" priority="967" operator="greaterThanOrEqual">
      <formula>287</formula>
    </cfRule>
    <cfRule type="cellIs" dxfId="610" priority="968" operator="between">
      <formula>200</formula>
      <formula>286</formula>
    </cfRule>
  </conditionalFormatting>
  <conditionalFormatting sqref="L225:N225">
    <cfRule type="cellIs" dxfId="609" priority="954" operator="greaterThanOrEqual">
      <formula>707</formula>
    </cfRule>
    <cfRule type="cellIs" dxfId="608" priority="955" operator="between">
      <formula>600</formula>
      <formula>706</formula>
    </cfRule>
  </conditionalFormatting>
  <conditionalFormatting sqref="L227:N229">
    <cfRule type="cellIs" dxfId="607" priority="946" operator="greaterThanOrEqual">
      <formula>287</formula>
    </cfRule>
    <cfRule type="cellIs" dxfId="606" priority="947" operator="between">
      <formula>200</formula>
      <formula>286</formula>
    </cfRule>
  </conditionalFormatting>
  <conditionalFormatting sqref="L231:N231">
    <cfRule type="cellIs" dxfId="605" priority="933" operator="greaterThanOrEqual">
      <formula>707</formula>
    </cfRule>
    <cfRule type="cellIs" dxfId="604" priority="934" operator="between">
      <formula>600</formula>
      <formula>706</formula>
    </cfRule>
  </conditionalFormatting>
  <conditionalFormatting sqref="L233:N235">
    <cfRule type="cellIs" dxfId="603" priority="925" operator="greaterThanOrEqual">
      <formula>287</formula>
    </cfRule>
    <cfRule type="cellIs" dxfId="602" priority="926" operator="between">
      <formula>200</formula>
      <formula>286</formula>
    </cfRule>
  </conditionalFormatting>
  <conditionalFormatting sqref="L237:N237">
    <cfRule type="cellIs" dxfId="601" priority="912" operator="greaterThanOrEqual">
      <formula>707</formula>
    </cfRule>
    <cfRule type="cellIs" dxfId="600" priority="913" operator="between">
      <formula>600</formula>
      <formula>706</formula>
    </cfRule>
  </conditionalFormatting>
  <conditionalFormatting sqref="L239:N241">
    <cfRule type="cellIs" dxfId="599" priority="904" operator="greaterThanOrEqual">
      <formula>287</formula>
    </cfRule>
    <cfRule type="cellIs" dxfId="598" priority="905" operator="between">
      <formula>200</formula>
      <formula>286</formula>
    </cfRule>
  </conditionalFormatting>
  <conditionalFormatting sqref="L243:N243">
    <cfRule type="cellIs" dxfId="597" priority="891" operator="greaterThanOrEqual">
      <formula>707</formula>
    </cfRule>
    <cfRule type="cellIs" dxfId="596" priority="892" operator="between">
      <formula>600</formula>
      <formula>706</formula>
    </cfRule>
  </conditionalFormatting>
  <conditionalFormatting sqref="L245:N247">
    <cfRule type="cellIs" dxfId="595" priority="883" operator="greaterThanOrEqual">
      <formula>287</formula>
    </cfRule>
    <cfRule type="cellIs" dxfId="594" priority="884" operator="between">
      <formula>200</formula>
      <formula>286</formula>
    </cfRule>
  </conditionalFormatting>
  <conditionalFormatting sqref="L249:N249">
    <cfRule type="cellIs" dxfId="593" priority="870" operator="greaterThanOrEqual">
      <formula>707</formula>
    </cfRule>
    <cfRule type="cellIs" dxfId="592" priority="871" operator="between">
      <formula>600</formula>
      <formula>706</formula>
    </cfRule>
  </conditionalFormatting>
  <conditionalFormatting sqref="L251:N253">
    <cfRule type="cellIs" dxfId="591" priority="862" operator="greaterThanOrEqual">
      <formula>287</formula>
    </cfRule>
    <cfRule type="cellIs" dxfId="590" priority="863" operator="between">
      <formula>200</formula>
      <formula>286</formula>
    </cfRule>
  </conditionalFormatting>
  <conditionalFormatting sqref="L255:N255">
    <cfRule type="cellIs" dxfId="589" priority="849" operator="greaterThanOrEqual">
      <formula>707</formula>
    </cfRule>
    <cfRule type="cellIs" dxfId="588" priority="850" operator="between">
      <formula>600</formula>
      <formula>706</formula>
    </cfRule>
  </conditionalFormatting>
  <conditionalFormatting sqref="L257:N259">
    <cfRule type="cellIs" dxfId="587" priority="841" operator="greaterThanOrEqual">
      <formula>287</formula>
    </cfRule>
    <cfRule type="cellIs" dxfId="586" priority="842" operator="between">
      <formula>200</formula>
      <formula>286</formula>
    </cfRule>
  </conditionalFormatting>
  <conditionalFormatting sqref="L261:N261">
    <cfRule type="cellIs" dxfId="585" priority="828" operator="greaterThanOrEqual">
      <formula>707</formula>
    </cfRule>
    <cfRule type="cellIs" dxfId="584" priority="829" operator="between">
      <formula>600</formula>
      <formula>706</formula>
    </cfRule>
  </conditionalFormatting>
  <conditionalFormatting sqref="L263:N265">
    <cfRule type="cellIs" dxfId="583" priority="820" operator="greaterThanOrEqual">
      <formula>287</formula>
    </cfRule>
    <cfRule type="cellIs" dxfId="582" priority="821" operator="between">
      <formula>200</formula>
      <formula>286</formula>
    </cfRule>
  </conditionalFormatting>
  <conditionalFormatting sqref="L267:N267">
    <cfRule type="cellIs" dxfId="581" priority="807" operator="greaterThanOrEqual">
      <formula>707</formula>
    </cfRule>
    <cfRule type="cellIs" dxfId="580" priority="808" operator="between">
      <formula>600</formula>
      <formula>706</formula>
    </cfRule>
  </conditionalFormatting>
  <conditionalFormatting sqref="L269:N271">
    <cfRule type="cellIs" dxfId="579" priority="799" operator="greaterThanOrEqual">
      <formula>287</formula>
    </cfRule>
    <cfRule type="cellIs" dxfId="578" priority="800" operator="between">
      <formula>200</formula>
      <formula>286</formula>
    </cfRule>
  </conditionalFormatting>
  <conditionalFormatting sqref="L273:N273">
    <cfRule type="cellIs" dxfId="577" priority="786" operator="greaterThanOrEqual">
      <formula>707</formula>
    </cfRule>
    <cfRule type="cellIs" dxfId="576" priority="787" operator="between">
      <formula>600</formula>
      <formula>706</formula>
    </cfRule>
  </conditionalFormatting>
  <conditionalFormatting sqref="L275:N277">
    <cfRule type="cellIs" dxfId="575" priority="778" operator="greaterThanOrEqual">
      <formula>287</formula>
    </cfRule>
    <cfRule type="cellIs" dxfId="574" priority="779" operator="between">
      <formula>200</formula>
      <formula>286</formula>
    </cfRule>
  </conditionalFormatting>
  <conditionalFormatting sqref="L279:N279">
    <cfRule type="cellIs" dxfId="573" priority="765" operator="greaterThanOrEqual">
      <formula>707</formula>
    </cfRule>
    <cfRule type="cellIs" dxfId="572" priority="766" operator="between">
      <formula>600</formula>
      <formula>706</formula>
    </cfRule>
  </conditionalFormatting>
  <conditionalFormatting sqref="L281:N283">
    <cfRule type="cellIs" dxfId="571" priority="757" operator="greaterThanOrEqual">
      <formula>287</formula>
    </cfRule>
    <cfRule type="cellIs" dxfId="570" priority="758" operator="between">
      <formula>200</formula>
      <formula>286</formula>
    </cfRule>
  </conditionalFormatting>
  <conditionalFormatting sqref="L285:N285">
    <cfRule type="cellIs" dxfId="569" priority="744" operator="greaterThanOrEqual">
      <formula>707</formula>
    </cfRule>
    <cfRule type="cellIs" dxfId="568" priority="745" operator="between">
      <formula>600</formula>
      <formula>706</formula>
    </cfRule>
  </conditionalFormatting>
  <conditionalFormatting sqref="L287:N289">
    <cfRule type="cellIs" dxfId="567" priority="736" operator="greaterThanOrEqual">
      <formula>287</formula>
    </cfRule>
    <cfRule type="cellIs" dxfId="566" priority="737" operator="between">
      <formula>200</formula>
      <formula>286</formula>
    </cfRule>
  </conditionalFormatting>
  <conditionalFormatting sqref="L291:N291">
    <cfRule type="cellIs" dxfId="565" priority="723" operator="greaterThanOrEqual">
      <formula>707</formula>
    </cfRule>
    <cfRule type="cellIs" dxfId="564" priority="724" operator="between">
      <formula>600</formula>
      <formula>706</formula>
    </cfRule>
  </conditionalFormatting>
  <conditionalFormatting sqref="L293:N295">
    <cfRule type="cellIs" dxfId="563" priority="715" operator="greaterThanOrEqual">
      <formula>287</formula>
    </cfRule>
    <cfRule type="cellIs" dxfId="562" priority="716" operator="between">
      <formula>200</formula>
      <formula>286</formula>
    </cfRule>
  </conditionalFormatting>
  <conditionalFormatting sqref="L297:N297">
    <cfRule type="cellIs" dxfId="561" priority="702" operator="greaterThanOrEqual">
      <formula>707</formula>
    </cfRule>
    <cfRule type="cellIs" dxfId="560" priority="703" operator="between">
      <formula>600</formula>
      <formula>706</formula>
    </cfRule>
  </conditionalFormatting>
  <conditionalFormatting sqref="L299:N301">
    <cfRule type="cellIs" dxfId="559" priority="694" operator="greaterThanOrEqual">
      <formula>287</formula>
    </cfRule>
    <cfRule type="cellIs" dxfId="558" priority="695" operator="between">
      <formula>200</formula>
      <formula>286</formula>
    </cfRule>
  </conditionalFormatting>
  <conditionalFormatting sqref="L303:N303">
    <cfRule type="cellIs" dxfId="557" priority="681" operator="greaterThanOrEqual">
      <formula>707</formula>
    </cfRule>
    <cfRule type="cellIs" dxfId="556" priority="682" operator="between">
      <formula>600</formula>
      <formula>706</formula>
    </cfRule>
  </conditionalFormatting>
  <conditionalFormatting sqref="L305:N307">
    <cfRule type="cellIs" dxfId="555" priority="673" operator="greaterThanOrEqual">
      <formula>287</formula>
    </cfRule>
    <cfRule type="cellIs" dxfId="554" priority="674" operator="between">
      <formula>200</formula>
      <formula>286</formula>
    </cfRule>
  </conditionalFormatting>
  <conditionalFormatting sqref="L309:N309">
    <cfRule type="cellIs" dxfId="553" priority="660" operator="greaterThanOrEqual">
      <formula>707</formula>
    </cfRule>
    <cfRule type="cellIs" dxfId="552" priority="661" operator="between">
      <formula>600</formula>
      <formula>706</formula>
    </cfRule>
  </conditionalFormatting>
  <conditionalFormatting sqref="L311:N313">
    <cfRule type="cellIs" dxfId="551" priority="652" operator="greaterThanOrEqual">
      <formula>287</formula>
    </cfRule>
    <cfRule type="cellIs" dxfId="550" priority="653" operator="between">
      <formula>200</formula>
      <formula>286</formula>
    </cfRule>
  </conditionalFormatting>
  <conditionalFormatting sqref="L315:N315">
    <cfRule type="cellIs" dxfId="549" priority="639" operator="greaterThanOrEqual">
      <formula>707</formula>
    </cfRule>
    <cfRule type="cellIs" dxfId="548" priority="640" operator="between">
      <formula>600</formula>
      <formula>706</formula>
    </cfRule>
  </conditionalFormatting>
  <conditionalFormatting sqref="L317:N319">
    <cfRule type="cellIs" dxfId="547" priority="631" operator="greaterThanOrEqual">
      <formula>287</formula>
    </cfRule>
    <cfRule type="cellIs" dxfId="546" priority="632" operator="between">
      <formula>200</formula>
      <formula>286</formula>
    </cfRule>
  </conditionalFormatting>
  <conditionalFormatting sqref="L321:N321">
    <cfRule type="cellIs" dxfId="545" priority="618" operator="greaterThanOrEqual">
      <formula>707</formula>
    </cfRule>
    <cfRule type="cellIs" dxfId="544" priority="619" operator="between">
      <formula>600</formula>
      <formula>706</formula>
    </cfRule>
  </conditionalFormatting>
  <conditionalFormatting sqref="L323:N325">
    <cfRule type="cellIs" dxfId="543" priority="610" operator="greaterThanOrEqual">
      <formula>287</formula>
    </cfRule>
    <cfRule type="cellIs" dxfId="542" priority="611" operator="between">
      <formula>200</formula>
      <formula>286</formula>
    </cfRule>
  </conditionalFormatting>
  <conditionalFormatting sqref="L327:N327">
    <cfRule type="cellIs" dxfId="541" priority="597" operator="greaterThanOrEqual">
      <formula>707</formula>
    </cfRule>
    <cfRule type="cellIs" dxfId="540" priority="598" operator="between">
      <formula>600</formula>
      <formula>706</formula>
    </cfRule>
  </conditionalFormatting>
  <conditionalFormatting sqref="L329:N331">
    <cfRule type="cellIs" dxfId="539" priority="589" operator="greaterThanOrEqual">
      <formula>287</formula>
    </cfRule>
    <cfRule type="cellIs" dxfId="538" priority="590" operator="between">
      <formula>200</formula>
      <formula>286</formula>
    </cfRule>
  </conditionalFormatting>
  <conditionalFormatting sqref="L333:N333">
    <cfRule type="cellIs" dxfId="537" priority="576" operator="greaterThanOrEqual">
      <formula>707</formula>
    </cfRule>
    <cfRule type="cellIs" dxfId="536" priority="577" operator="between">
      <formula>600</formula>
      <formula>706</formula>
    </cfRule>
  </conditionalFormatting>
  <conditionalFormatting sqref="L335:N337">
    <cfRule type="cellIs" dxfId="535" priority="568" operator="greaterThanOrEqual">
      <formula>287</formula>
    </cfRule>
    <cfRule type="cellIs" dxfId="534" priority="569" operator="between">
      <formula>200</formula>
      <formula>286</formula>
    </cfRule>
  </conditionalFormatting>
  <conditionalFormatting sqref="L339:N339">
    <cfRule type="cellIs" dxfId="533" priority="555" operator="greaterThanOrEqual">
      <formula>707</formula>
    </cfRule>
    <cfRule type="cellIs" dxfId="532" priority="556" operator="between">
      <formula>600</formula>
      <formula>706</formula>
    </cfRule>
  </conditionalFormatting>
  <conditionalFormatting sqref="L341:N343">
    <cfRule type="cellIs" dxfId="531" priority="547" operator="greaterThanOrEqual">
      <formula>287</formula>
    </cfRule>
    <cfRule type="cellIs" dxfId="530" priority="548" operator="between">
      <formula>200</formula>
      <formula>286</formula>
    </cfRule>
  </conditionalFormatting>
  <conditionalFormatting sqref="L345:N345">
    <cfRule type="cellIs" dxfId="529" priority="534" operator="greaterThanOrEqual">
      <formula>707</formula>
    </cfRule>
    <cfRule type="cellIs" dxfId="528" priority="535" operator="between">
      <formula>600</formula>
      <formula>706</formula>
    </cfRule>
  </conditionalFormatting>
  <conditionalFormatting sqref="L347:N349">
    <cfRule type="cellIs" dxfId="527" priority="526" operator="greaterThanOrEqual">
      <formula>287</formula>
    </cfRule>
    <cfRule type="cellIs" dxfId="526" priority="527" operator="between">
      <formula>200</formula>
      <formula>286</formula>
    </cfRule>
  </conditionalFormatting>
  <conditionalFormatting sqref="L351:N351">
    <cfRule type="cellIs" dxfId="525" priority="513" operator="greaterThanOrEqual">
      <formula>707</formula>
    </cfRule>
    <cfRule type="cellIs" dxfId="524" priority="514" operator="between">
      <formula>600</formula>
      <formula>706</formula>
    </cfRule>
  </conditionalFormatting>
  <conditionalFormatting sqref="L353:N355">
    <cfRule type="cellIs" dxfId="523" priority="505" operator="greaterThanOrEqual">
      <formula>287</formula>
    </cfRule>
    <cfRule type="cellIs" dxfId="522" priority="506" operator="between">
      <formula>200</formula>
      <formula>286</formula>
    </cfRule>
  </conditionalFormatting>
  <conditionalFormatting sqref="P8">
    <cfRule type="cellIs" dxfId="521" priority="1202" operator="greaterThanOrEqual">
      <formula>1882</formula>
    </cfRule>
    <cfRule type="cellIs" dxfId="520" priority="1203" operator="between">
      <formula>1600</formula>
      <formula>1881</formula>
    </cfRule>
  </conditionalFormatting>
  <conditionalFormatting sqref="P10:P12">
    <cfRule type="cellIs" dxfId="519" priority="1204" operator="greaterThanOrEqual">
      <formula>733</formula>
    </cfRule>
    <cfRule type="cellIs" dxfId="518" priority="1205" operator="between">
      <formula>600</formula>
      <formula>732</formula>
    </cfRule>
  </conditionalFormatting>
  <conditionalFormatting sqref="P14">
    <cfRule type="cellIs" dxfId="517" priority="1181" operator="greaterThanOrEqual">
      <formula>1882</formula>
    </cfRule>
    <cfRule type="cellIs" dxfId="516" priority="1182" operator="between">
      <formula>1600</formula>
      <formula>1881</formula>
    </cfRule>
  </conditionalFormatting>
  <conditionalFormatting sqref="P16:P18">
    <cfRule type="cellIs" dxfId="515" priority="1183" operator="greaterThanOrEqual">
      <formula>733</formula>
    </cfRule>
    <cfRule type="cellIs" dxfId="514" priority="1184" operator="between">
      <formula>600</formula>
      <formula>732</formula>
    </cfRule>
  </conditionalFormatting>
  <conditionalFormatting sqref="P20">
    <cfRule type="cellIs" dxfId="513" priority="1160" operator="greaterThanOrEqual">
      <formula>1882</formula>
    </cfRule>
    <cfRule type="cellIs" dxfId="512" priority="1161" operator="between">
      <formula>1600</formula>
      <formula>1881</formula>
    </cfRule>
  </conditionalFormatting>
  <conditionalFormatting sqref="P22:P24">
    <cfRule type="cellIs" dxfId="511" priority="1162" operator="greaterThanOrEqual">
      <formula>733</formula>
    </cfRule>
    <cfRule type="cellIs" dxfId="510" priority="1163" operator="between">
      <formula>600</formula>
      <formula>732</formula>
    </cfRule>
  </conditionalFormatting>
  <conditionalFormatting sqref="P26">
    <cfRule type="cellIs" dxfId="509" priority="1139" operator="greaterThanOrEqual">
      <formula>1882</formula>
    </cfRule>
    <cfRule type="cellIs" dxfId="508" priority="1140" operator="between">
      <formula>1600</formula>
      <formula>1881</formula>
    </cfRule>
  </conditionalFormatting>
  <conditionalFormatting sqref="P28:P30">
    <cfRule type="cellIs" dxfId="507" priority="1141" operator="greaterThanOrEqual">
      <formula>733</formula>
    </cfRule>
    <cfRule type="cellIs" dxfId="506" priority="1142" operator="between">
      <formula>600</formula>
      <formula>732</formula>
    </cfRule>
  </conditionalFormatting>
  <conditionalFormatting sqref="P32">
    <cfRule type="cellIs" dxfId="505" priority="1118" operator="greaterThanOrEqual">
      <formula>1882</formula>
    </cfRule>
    <cfRule type="cellIs" dxfId="504" priority="1119" operator="between">
      <formula>1600</formula>
      <formula>1881</formula>
    </cfRule>
  </conditionalFormatting>
  <conditionalFormatting sqref="P34:P36">
    <cfRule type="cellIs" dxfId="503" priority="1120" operator="greaterThanOrEqual">
      <formula>733</formula>
    </cfRule>
    <cfRule type="cellIs" dxfId="502" priority="1121" operator="between">
      <formula>600</formula>
      <formula>732</formula>
    </cfRule>
  </conditionalFormatting>
  <conditionalFormatting sqref="P38">
    <cfRule type="cellIs" dxfId="501" priority="1097" operator="greaterThanOrEqual">
      <formula>1882</formula>
    </cfRule>
    <cfRule type="cellIs" dxfId="500" priority="1098" operator="between">
      <formula>1600</formula>
      <formula>1881</formula>
    </cfRule>
  </conditionalFormatting>
  <conditionalFormatting sqref="P40:P42">
    <cfRule type="cellIs" dxfId="499" priority="1099" operator="greaterThanOrEqual">
      <formula>733</formula>
    </cfRule>
    <cfRule type="cellIs" dxfId="498" priority="1100" operator="between">
      <formula>600</formula>
      <formula>732</formula>
    </cfRule>
  </conditionalFormatting>
  <conditionalFormatting sqref="P44">
    <cfRule type="cellIs" dxfId="497" priority="1076" operator="greaterThanOrEqual">
      <formula>1882</formula>
    </cfRule>
    <cfRule type="cellIs" dxfId="496" priority="1077" operator="between">
      <formula>1600</formula>
      <formula>1881</formula>
    </cfRule>
  </conditionalFormatting>
  <conditionalFormatting sqref="P46:P48">
    <cfRule type="cellIs" dxfId="495" priority="1078" operator="greaterThanOrEqual">
      <formula>733</formula>
    </cfRule>
    <cfRule type="cellIs" dxfId="494" priority="1079" operator="between">
      <formula>600</formula>
      <formula>732</formula>
    </cfRule>
  </conditionalFormatting>
  <conditionalFormatting sqref="P50">
    <cfRule type="cellIs" dxfId="493" priority="1055" operator="greaterThanOrEqual">
      <formula>1882</formula>
    </cfRule>
    <cfRule type="cellIs" dxfId="492" priority="1056" operator="between">
      <formula>1600</formula>
      <formula>1881</formula>
    </cfRule>
  </conditionalFormatting>
  <conditionalFormatting sqref="P52:P54">
    <cfRule type="cellIs" dxfId="491" priority="1057" operator="greaterThanOrEqual">
      <formula>733</formula>
    </cfRule>
    <cfRule type="cellIs" dxfId="490" priority="1058" operator="between">
      <formula>600</formula>
      <formula>732</formula>
    </cfRule>
  </conditionalFormatting>
  <conditionalFormatting sqref="P56">
    <cfRule type="cellIs" dxfId="489" priority="1034" operator="greaterThanOrEqual">
      <formula>1882</formula>
    </cfRule>
    <cfRule type="cellIs" dxfId="488" priority="1035" operator="between">
      <formula>1600</formula>
      <formula>1881</formula>
    </cfRule>
  </conditionalFormatting>
  <conditionalFormatting sqref="P58:P60">
    <cfRule type="cellIs" dxfId="487" priority="1036" operator="greaterThanOrEqual">
      <formula>733</formula>
    </cfRule>
    <cfRule type="cellIs" dxfId="486" priority="1037" operator="between">
      <formula>600</formula>
      <formula>732</formula>
    </cfRule>
  </conditionalFormatting>
  <conditionalFormatting sqref="P62">
    <cfRule type="cellIs" dxfId="485" priority="1013" operator="greaterThanOrEqual">
      <formula>1882</formula>
    </cfRule>
    <cfRule type="cellIs" dxfId="484" priority="1014" operator="between">
      <formula>1600</formula>
      <formula>1881</formula>
    </cfRule>
  </conditionalFormatting>
  <conditionalFormatting sqref="P64:P66">
    <cfRule type="cellIs" dxfId="483" priority="1015" operator="greaterThanOrEqual">
      <formula>733</formula>
    </cfRule>
    <cfRule type="cellIs" dxfId="482" priority="1016" operator="between">
      <formula>600</formula>
      <formula>732</formula>
    </cfRule>
  </conditionalFormatting>
  <conditionalFormatting sqref="P68">
    <cfRule type="cellIs" dxfId="481" priority="488" operator="greaterThanOrEqual">
      <formula>1882</formula>
    </cfRule>
    <cfRule type="cellIs" dxfId="480" priority="489" operator="between">
      <formula>1600</formula>
      <formula>1881</formula>
    </cfRule>
  </conditionalFormatting>
  <conditionalFormatting sqref="P70:P72">
    <cfRule type="cellIs" dxfId="479" priority="490" operator="greaterThanOrEqual">
      <formula>733</formula>
    </cfRule>
    <cfRule type="cellIs" dxfId="478" priority="491" operator="between">
      <formula>600</formula>
      <formula>732</formula>
    </cfRule>
  </conditionalFormatting>
  <conditionalFormatting sqref="P74">
    <cfRule type="cellIs" dxfId="477" priority="467" operator="greaterThanOrEqual">
      <formula>1882</formula>
    </cfRule>
    <cfRule type="cellIs" dxfId="476" priority="468" operator="between">
      <formula>1600</formula>
      <formula>1881</formula>
    </cfRule>
  </conditionalFormatting>
  <conditionalFormatting sqref="P76:P78">
    <cfRule type="cellIs" dxfId="475" priority="469" operator="greaterThanOrEqual">
      <formula>733</formula>
    </cfRule>
    <cfRule type="cellIs" dxfId="474" priority="470" operator="between">
      <formula>600</formula>
      <formula>732</formula>
    </cfRule>
  </conditionalFormatting>
  <conditionalFormatting sqref="P80">
    <cfRule type="cellIs" dxfId="473" priority="446" operator="greaterThanOrEqual">
      <formula>1882</formula>
    </cfRule>
    <cfRule type="cellIs" dxfId="472" priority="447" operator="between">
      <formula>1600</formula>
      <formula>1881</formula>
    </cfRule>
  </conditionalFormatting>
  <conditionalFormatting sqref="P82:P84">
    <cfRule type="cellIs" dxfId="471" priority="448" operator="greaterThanOrEqual">
      <formula>733</formula>
    </cfRule>
    <cfRule type="cellIs" dxfId="470" priority="449" operator="between">
      <formula>600</formula>
      <formula>732</formula>
    </cfRule>
  </conditionalFormatting>
  <conditionalFormatting sqref="P86">
    <cfRule type="cellIs" dxfId="469" priority="425" operator="greaterThanOrEqual">
      <formula>1882</formula>
    </cfRule>
    <cfRule type="cellIs" dxfId="468" priority="426" operator="between">
      <formula>1600</formula>
      <formula>1881</formula>
    </cfRule>
  </conditionalFormatting>
  <conditionalFormatting sqref="P88:P90">
    <cfRule type="cellIs" dxfId="467" priority="427" operator="greaterThanOrEqual">
      <formula>733</formula>
    </cfRule>
    <cfRule type="cellIs" dxfId="466" priority="428" operator="between">
      <formula>600</formula>
      <formula>732</formula>
    </cfRule>
  </conditionalFormatting>
  <conditionalFormatting sqref="P92">
    <cfRule type="cellIs" dxfId="465" priority="404" operator="greaterThanOrEqual">
      <formula>1882</formula>
    </cfRule>
    <cfRule type="cellIs" dxfId="464" priority="405" operator="between">
      <formula>1600</formula>
      <formula>1881</formula>
    </cfRule>
  </conditionalFormatting>
  <conditionalFormatting sqref="P94:P96">
    <cfRule type="cellIs" dxfId="463" priority="406" operator="greaterThanOrEqual">
      <formula>733</formula>
    </cfRule>
    <cfRule type="cellIs" dxfId="462" priority="407" operator="between">
      <formula>600</formula>
      <formula>732</formula>
    </cfRule>
  </conditionalFormatting>
  <conditionalFormatting sqref="P98">
    <cfRule type="cellIs" dxfId="461" priority="383" operator="greaterThanOrEqual">
      <formula>1882</formula>
    </cfRule>
    <cfRule type="cellIs" dxfId="460" priority="384" operator="between">
      <formula>1600</formula>
      <formula>1881</formula>
    </cfRule>
  </conditionalFormatting>
  <conditionalFormatting sqref="P100:P102">
    <cfRule type="cellIs" dxfId="459" priority="385" operator="greaterThanOrEqual">
      <formula>733</formula>
    </cfRule>
    <cfRule type="cellIs" dxfId="458" priority="386" operator="between">
      <formula>600</formula>
      <formula>732</formula>
    </cfRule>
  </conditionalFormatting>
  <conditionalFormatting sqref="P104">
    <cfRule type="cellIs" dxfId="457" priority="362" operator="greaterThanOrEqual">
      <formula>1882</formula>
    </cfRule>
    <cfRule type="cellIs" dxfId="456" priority="363" operator="between">
      <formula>1600</formula>
      <formula>1881</formula>
    </cfRule>
  </conditionalFormatting>
  <conditionalFormatting sqref="P106:P108">
    <cfRule type="cellIs" dxfId="455" priority="364" operator="greaterThanOrEqual">
      <formula>733</formula>
    </cfRule>
    <cfRule type="cellIs" dxfId="454" priority="365" operator="between">
      <formula>600</formula>
      <formula>732</formula>
    </cfRule>
  </conditionalFormatting>
  <conditionalFormatting sqref="P110">
    <cfRule type="cellIs" dxfId="453" priority="341" operator="greaterThanOrEqual">
      <formula>1882</formula>
    </cfRule>
    <cfRule type="cellIs" dxfId="452" priority="342" operator="between">
      <formula>1600</formula>
      <formula>1881</formula>
    </cfRule>
  </conditionalFormatting>
  <conditionalFormatting sqref="P112:P114">
    <cfRule type="cellIs" dxfId="451" priority="343" operator="greaterThanOrEqual">
      <formula>733</formula>
    </cfRule>
    <cfRule type="cellIs" dxfId="450" priority="344" operator="between">
      <formula>600</formula>
      <formula>732</formula>
    </cfRule>
  </conditionalFormatting>
  <conditionalFormatting sqref="P116">
    <cfRule type="cellIs" dxfId="449" priority="320" operator="greaterThanOrEqual">
      <formula>1882</formula>
    </cfRule>
    <cfRule type="cellIs" dxfId="448" priority="321" operator="between">
      <formula>1600</formula>
      <formula>1881</formula>
    </cfRule>
  </conditionalFormatting>
  <conditionalFormatting sqref="P118:P120">
    <cfRule type="cellIs" dxfId="447" priority="322" operator="greaterThanOrEqual">
      <formula>733</formula>
    </cfRule>
    <cfRule type="cellIs" dxfId="446" priority="323" operator="between">
      <formula>600</formula>
      <formula>732</formula>
    </cfRule>
  </conditionalFormatting>
  <conditionalFormatting sqref="P122">
    <cfRule type="cellIs" dxfId="445" priority="299" operator="greaterThanOrEqual">
      <formula>1882</formula>
    </cfRule>
    <cfRule type="cellIs" dxfId="444" priority="300" operator="between">
      <formula>1600</formula>
      <formula>1881</formula>
    </cfRule>
  </conditionalFormatting>
  <conditionalFormatting sqref="P124:P126">
    <cfRule type="cellIs" dxfId="443" priority="301" operator="greaterThanOrEqual">
      <formula>733</formula>
    </cfRule>
    <cfRule type="cellIs" dxfId="442" priority="302" operator="between">
      <formula>600</formula>
      <formula>732</formula>
    </cfRule>
  </conditionalFormatting>
  <conditionalFormatting sqref="P128">
    <cfRule type="cellIs" dxfId="441" priority="278" operator="greaterThanOrEqual">
      <formula>1882</formula>
    </cfRule>
    <cfRule type="cellIs" dxfId="440" priority="279" operator="between">
      <formula>1600</formula>
      <formula>1881</formula>
    </cfRule>
  </conditionalFormatting>
  <conditionalFormatting sqref="P130:P132">
    <cfRule type="cellIs" dxfId="439" priority="280" operator="greaterThanOrEqual">
      <formula>733</formula>
    </cfRule>
    <cfRule type="cellIs" dxfId="438" priority="281" operator="between">
      <formula>600</formula>
      <formula>732</formula>
    </cfRule>
  </conditionalFormatting>
  <conditionalFormatting sqref="P134">
    <cfRule type="cellIs" dxfId="437" priority="257" operator="greaterThanOrEqual">
      <formula>1882</formula>
    </cfRule>
    <cfRule type="cellIs" dxfId="436" priority="258" operator="between">
      <formula>1600</formula>
      <formula>1881</formula>
    </cfRule>
  </conditionalFormatting>
  <conditionalFormatting sqref="P136:P138">
    <cfRule type="cellIs" dxfId="435" priority="259" operator="greaterThanOrEqual">
      <formula>733</formula>
    </cfRule>
    <cfRule type="cellIs" dxfId="434" priority="260" operator="between">
      <formula>600</formula>
      <formula>732</formula>
    </cfRule>
  </conditionalFormatting>
  <conditionalFormatting sqref="P140">
    <cfRule type="cellIs" dxfId="433" priority="236" operator="greaterThanOrEqual">
      <formula>1882</formula>
    </cfRule>
    <cfRule type="cellIs" dxfId="432" priority="237" operator="between">
      <formula>1600</formula>
      <formula>1881</formula>
    </cfRule>
  </conditionalFormatting>
  <conditionalFormatting sqref="P142:P144">
    <cfRule type="cellIs" dxfId="431" priority="238" operator="greaterThanOrEqual">
      <formula>733</formula>
    </cfRule>
    <cfRule type="cellIs" dxfId="430" priority="239" operator="between">
      <formula>600</formula>
      <formula>732</formula>
    </cfRule>
  </conditionalFormatting>
  <conditionalFormatting sqref="P146">
    <cfRule type="cellIs" dxfId="429" priority="215" operator="greaterThanOrEqual">
      <formula>1882</formula>
    </cfRule>
    <cfRule type="cellIs" dxfId="428" priority="216" operator="between">
      <formula>1600</formula>
      <formula>1881</formula>
    </cfRule>
  </conditionalFormatting>
  <conditionalFormatting sqref="P148:P150">
    <cfRule type="cellIs" dxfId="427" priority="217" operator="greaterThanOrEqual">
      <formula>733</formula>
    </cfRule>
    <cfRule type="cellIs" dxfId="426" priority="218" operator="between">
      <formula>600</formula>
      <formula>732</formula>
    </cfRule>
  </conditionalFormatting>
  <conditionalFormatting sqref="P152">
    <cfRule type="cellIs" dxfId="425" priority="194" operator="greaterThanOrEqual">
      <formula>1882</formula>
    </cfRule>
    <cfRule type="cellIs" dxfId="424" priority="195" operator="between">
      <formula>1600</formula>
      <formula>1881</formula>
    </cfRule>
  </conditionalFormatting>
  <conditionalFormatting sqref="P154:P156">
    <cfRule type="cellIs" dxfId="423" priority="196" operator="greaterThanOrEqual">
      <formula>733</formula>
    </cfRule>
    <cfRule type="cellIs" dxfId="422" priority="197" operator="between">
      <formula>600</formula>
      <formula>732</formula>
    </cfRule>
  </conditionalFormatting>
  <conditionalFormatting sqref="P158">
    <cfRule type="cellIs" dxfId="421" priority="173" operator="greaterThanOrEqual">
      <formula>1882</formula>
    </cfRule>
    <cfRule type="cellIs" dxfId="420" priority="174" operator="between">
      <formula>1600</formula>
      <formula>1881</formula>
    </cfRule>
  </conditionalFormatting>
  <conditionalFormatting sqref="P160:P162">
    <cfRule type="cellIs" dxfId="419" priority="175" operator="greaterThanOrEqual">
      <formula>733</formula>
    </cfRule>
    <cfRule type="cellIs" dxfId="418" priority="176" operator="between">
      <formula>600</formula>
      <formula>732</formula>
    </cfRule>
  </conditionalFormatting>
  <conditionalFormatting sqref="P164">
    <cfRule type="cellIs" dxfId="417" priority="152" operator="greaterThanOrEqual">
      <formula>1882</formula>
    </cfRule>
    <cfRule type="cellIs" dxfId="416" priority="153" operator="between">
      <formula>1600</formula>
      <formula>1881</formula>
    </cfRule>
  </conditionalFormatting>
  <conditionalFormatting sqref="P166:P168">
    <cfRule type="cellIs" dxfId="415" priority="154" operator="greaterThanOrEqual">
      <formula>733</formula>
    </cfRule>
    <cfRule type="cellIs" dxfId="414" priority="155" operator="between">
      <formula>600</formula>
      <formula>732</formula>
    </cfRule>
  </conditionalFormatting>
  <conditionalFormatting sqref="P170">
    <cfRule type="cellIs" dxfId="413" priority="131" operator="greaterThanOrEqual">
      <formula>1882</formula>
    </cfRule>
    <cfRule type="cellIs" dxfId="412" priority="132" operator="between">
      <formula>1600</formula>
      <formula>1881</formula>
    </cfRule>
  </conditionalFormatting>
  <conditionalFormatting sqref="P172:P174">
    <cfRule type="cellIs" dxfId="411" priority="133" operator="greaterThanOrEqual">
      <formula>733</formula>
    </cfRule>
    <cfRule type="cellIs" dxfId="410" priority="134" operator="between">
      <formula>600</formula>
      <formula>732</formula>
    </cfRule>
  </conditionalFormatting>
  <conditionalFormatting sqref="P176">
    <cfRule type="cellIs" dxfId="409" priority="110" operator="greaterThanOrEqual">
      <formula>1882</formula>
    </cfRule>
    <cfRule type="cellIs" dxfId="408" priority="111" operator="between">
      <formula>1600</formula>
      <formula>1881</formula>
    </cfRule>
  </conditionalFormatting>
  <conditionalFormatting sqref="P178:P180">
    <cfRule type="cellIs" dxfId="407" priority="112" operator="greaterThanOrEqual">
      <formula>733</formula>
    </cfRule>
    <cfRule type="cellIs" dxfId="406" priority="113" operator="between">
      <formula>600</formula>
      <formula>732</formula>
    </cfRule>
  </conditionalFormatting>
  <conditionalFormatting sqref="P182">
    <cfRule type="cellIs" dxfId="405" priority="89" operator="greaterThanOrEqual">
      <formula>1882</formula>
    </cfRule>
    <cfRule type="cellIs" dxfId="404" priority="90" operator="between">
      <formula>1600</formula>
      <formula>1881</formula>
    </cfRule>
  </conditionalFormatting>
  <conditionalFormatting sqref="P184:P186">
    <cfRule type="cellIs" dxfId="403" priority="91" operator="greaterThanOrEqual">
      <formula>733</formula>
    </cfRule>
    <cfRule type="cellIs" dxfId="402" priority="92" operator="between">
      <formula>600</formula>
      <formula>732</formula>
    </cfRule>
  </conditionalFormatting>
  <conditionalFormatting sqref="P188">
    <cfRule type="cellIs" dxfId="401" priority="68" operator="greaterThanOrEqual">
      <formula>1882</formula>
    </cfRule>
    <cfRule type="cellIs" dxfId="400" priority="69" operator="between">
      <formula>1600</formula>
      <formula>1881</formula>
    </cfRule>
  </conditionalFormatting>
  <conditionalFormatting sqref="P190:P192">
    <cfRule type="cellIs" dxfId="399" priority="70" operator="greaterThanOrEqual">
      <formula>733</formula>
    </cfRule>
    <cfRule type="cellIs" dxfId="398" priority="71" operator="between">
      <formula>600</formula>
      <formula>732</formula>
    </cfRule>
  </conditionalFormatting>
  <conditionalFormatting sqref="P194">
    <cfRule type="cellIs" dxfId="397" priority="47" operator="greaterThanOrEqual">
      <formula>1882</formula>
    </cfRule>
    <cfRule type="cellIs" dxfId="396" priority="48" operator="between">
      <formula>1600</formula>
      <formula>1881</formula>
    </cfRule>
  </conditionalFormatting>
  <conditionalFormatting sqref="P196:P198">
    <cfRule type="cellIs" dxfId="395" priority="49" operator="greaterThanOrEqual">
      <formula>733</formula>
    </cfRule>
    <cfRule type="cellIs" dxfId="394" priority="50" operator="between">
      <formula>600</formula>
      <formula>732</formula>
    </cfRule>
  </conditionalFormatting>
  <conditionalFormatting sqref="P200">
    <cfRule type="cellIs" dxfId="393" priority="26" operator="greaterThanOrEqual">
      <formula>1882</formula>
    </cfRule>
    <cfRule type="cellIs" dxfId="392" priority="27" operator="between">
      <formula>1600</formula>
      <formula>1881</formula>
    </cfRule>
  </conditionalFormatting>
  <conditionalFormatting sqref="P202:P204">
    <cfRule type="cellIs" dxfId="391" priority="28" operator="greaterThanOrEqual">
      <formula>733</formula>
    </cfRule>
    <cfRule type="cellIs" dxfId="390" priority="29" operator="between">
      <formula>600</formula>
      <formula>732</formula>
    </cfRule>
  </conditionalFormatting>
  <conditionalFormatting sqref="P206">
    <cfRule type="cellIs" dxfId="389" priority="5" operator="greaterThanOrEqual">
      <formula>1882</formula>
    </cfRule>
    <cfRule type="cellIs" dxfId="388" priority="6" operator="between">
      <formula>1600</formula>
      <formula>1881</formula>
    </cfRule>
  </conditionalFormatting>
  <conditionalFormatting sqref="P208:P210">
    <cfRule type="cellIs" dxfId="387" priority="7" operator="greaterThanOrEqual">
      <formula>733</formula>
    </cfRule>
    <cfRule type="cellIs" dxfId="386" priority="8" operator="between">
      <formula>600</formula>
      <formula>732</formula>
    </cfRule>
  </conditionalFormatting>
  <conditionalFormatting sqref="P213">
    <cfRule type="cellIs" dxfId="385" priority="992" operator="greaterThanOrEqual">
      <formula>1882</formula>
    </cfRule>
    <cfRule type="cellIs" dxfId="384" priority="993" operator="between">
      <formula>1600</formula>
      <formula>1881</formula>
    </cfRule>
  </conditionalFormatting>
  <conditionalFormatting sqref="P215:P217">
    <cfRule type="cellIs" dxfId="383" priority="994" operator="greaterThanOrEqual">
      <formula>733</formula>
    </cfRule>
    <cfRule type="cellIs" dxfId="382" priority="995" operator="between">
      <formula>600</formula>
      <formula>732</formula>
    </cfRule>
  </conditionalFormatting>
  <conditionalFormatting sqref="P219">
    <cfRule type="cellIs" dxfId="381" priority="971" operator="greaterThanOrEqual">
      <formula>1882</formula>
    </cfRule>
    <cfRule type="cellIs" dxfId="380" priority="972" operator="between">
      <formula>1600</formula>
      <formula>1881</formula>
    </cfRule>
  </conditionalFormatting>
  <conditionalFormatting sqref="P221:P223">
    <cfRule type="cellIs" dxfId="379" priority="973" operator="greaterThanOrEqual">
      <formula>733</formula>
    </cfRule>
    <cfRule type="cellIs" dxfId="378" priority="974" operator="between">
      <formula>600</formula>
      <formula>732</formula>
    </cfRule>
  </conditionalFormatting>
  <conditionalFormatting sqref="P225">
    <cfRule type="cellIs" dxfId="377" priority="950" operator="greaterThanOrEqual">
      <formula>1882</formula>
    </cfRule>
    <cfRule type="cellIs" dxfId="376" priority="951" operator="between">
      <formula>1600</formula>
      <formula>1881</formula>
    </cfRule>
  </conditionalFormatting>
  <conditionalFormatting sqref="P227:P229">
    <cfRule type="cellIs" dxfId="375" priority="952" operator="greaterThanOrEqual">
      <formula>733</formula>
    </cfRule>
    <cfRule type="cellIs" dxfId="374" priority="953" operator="between">
      <formula>600</formula>
      <formula>732</formula>
    </cfRule>
  </conditionalFormatting>
  <conditionalFormatting sqref="P231">
    <cfRule type="cellIs" dxfId="373" priority="929" operator="greaterThanOrEqual">
      <formula>1882</formula>
    </cfRule>
    <cfRule type="cellIs" dxfId="372" priority="930" operator="between">
      <formula>1600</formula>
      <formula>1881</formula>
    </cfRule>
  </conditionalFormatting>
  <conditionalFormatting sqref="P233:P235">
    <cfRule type="cellIs" dxfId="371" priority="931" operator="greaterThanOrEqual">
      <formula>733</formula>
    </cfRule>
    <cfRule type="cellIs" dxfId="370" priority="932" operator="between">
      <formula>600</formula>
      <formula>732</formula>
    </cfRule>
  </conditionalFormatting>
  <conditionalFormatting sqref="P237">
    <cfRule type="cellIs" dxfId="369" priority="908" operator="greaterThanOrEqual">
      <formula>1882</formula>
    </cfRule>
    <cfRule type="cellIs" dxfId="368" priority="909" operator="between">
      <formula>1600</formula>
      <formula>1881</formula>
    </cfRule>
  </conditionalFormatting>
  <conditionalFormatting sqref="P239:P241">
    <cfRule type="cellIs" dxfId="367" priority="910" operator="greaterThanOrEqual">
      <formula>733</formula>
    </cfRule>
    <cfRule type="cellIs" dxfId="366" priority="911" operator="between">
      <formula>600</formula>
      <formula>732</formula>
    </cfRule>
  </conditionalFormatting>
  <conditionalFormatting sqref="P243">
    <cfRule type="cellIs" dxfId="365" priority="887" operator="greaterThanOrEqual">
      <formula>1882</formula>
    </cfRule>
    <cfRule type="cellIs" dxfId="364" priority="888" operator="between">
      <formula>1600</formula>
      <formula>1881</formula>
    </cfRule>
  </conditionalFormatting>
  <conditionalFormatting sqref="P245:P247">
    <cfRule type="cellIs" dxfId="363" priority="889" operator="greaterThanOrEqual">
      <formula>733</formula>
    </cfRule>
    <cfRule type="cellIs" dxfId="362" priority="890" operator="between">
      <formula>600</formula>
      <formula>732</formula>
    </cfRule>
  </conditionalFormatting>
  <conditionalFormatting sqref="P249">
    <cfRule type="cellIs" dxfId="361" priority="866" operator="greaterThanOrEqual">
      <formula>1882</formula>
    </cfRule>
    <cfRule type="cellIs" dxfId="360" priority="867" operator="between">
      <formula>1600</formula>
      <formula>1881</formula>
    </cfRule>
  </conditionalFormatting>
  <conditionalFormatting sqref="P251:P253">
    <cfRule type="cellIs" dxfId="359" priority="868" operator="greaterThanOrEqual">
      <formula>733</formula>
    </cfRule>
    <cfRule type="cellIs" dxfId="358" priority="869" operator="between">
      <formula>600</formula>
      <formula>732</formula>
    </cfRule>
  </conditionalFormatting>
  <conditionalFormatting sqref="P255">
    <cfRule type="cellIs" dxfId="357" priority="845" operator="greaterThanOrEqual">
      <formula>1882</formula>
    </cfRule>
    <cfRule type="cellIs" dxfId="356" priority="846" operator="between">
      <formula>1600</formula>
      <formula>1881</formula>
    </cfRule>
  </conditionalFormatting>
  <conditionalFormatting sqref="P257:P259">
    <cfRule type="cellIs" dxfId="355" priority="847" operator="greaterThanOrEqual">
      <formula>733</formula>
    </cfRule>
    <cfRule type="cellIs" dxfId="354" priority="848" operator="between">
      <formula>600</formula>
      <formula>732</formula>
    </cfRule>
  </conditionalFormatting>
  <conditionalFormatting sqref="P261">
    <cfRule type="cellIs" dxfId="353" priority="824" operator="greaterThanOrEqual">
      <formula>1882</formula>
    </cfRule>
    <cfRule type="cellIs" dxfId="352" priority="825" operator="between">
      <formula>1600</formula>
      <formula>1881</formula>
    </cfRule>
  </conditionalFormatting>
  <conditionalFormatting sqref="P263:P265">
    <cfRule type="cellIs" dxfId="351" priority="826" operator="greaterThanOrEqual">
      <formula>733</formula>
    </cfRule>
    <cfRule type="cellIs" dxfId="350" priority="827" operator="between">
      <formula>600</formula>
      <formula>732</formula>
    </cfRule>
  </conditionalFormatting>
  <conditionalFormatting sqref="P267">
    <cfRule type="cellIs" dxfId="349" priority="803" operator="greaterThanOrEqual">
      <formula>1882</formula>
    </cfRule>
    <cfRule type="cellIs" dxfId="348" priority="804" operator="between">
      <formula>1600</formula>
      <formula>1881</formula>
    </cfRule>
  </conditionalFormatting>
  <conditionalFormatting sqref="P269:P271">
    <cfRule type="cellIs" dxfId="347" priority="805" operator="greaterThanOrEqual">
      <formula>733</formula>
    </cfRule>
    <cfRule type="cellIs" dxfId="346" priority="806" operator="between">
      <formula>600</formula>
      <formula>732</formula>
    </cfRule>
  </conditionalFormatting>
  <conditionalFormatting sqref="P273">
    <cfRule type="cellIs" dxfId="345" priority="782" operator="greaterThanOrEqual">
      <formula>1882</formula>
    </cfRule>
    <cfRule type="cellIs" dxfId="344" priority="783" operator="between">
      <formula>1600</formula>
      <formula>1881</formula>
    </cfRule>
  </conditionalFormatting>
  <conditionalFormatting sqref="P275:P277">
    <cfRule type="cellIs" dxfId="343" priority="784" operator="greaterThanOrEqual">
      <formula>733</formula>
    </cfRule>
    <cfRule type="cellIs" dxfId="342" priority="785" operator="between">
      <formula>600</formula>
      <formula>732</formula>
    </cfRule>
  </conditionalFormatting>
  <conditionalFormatting sqref="P279">
    <cfRule type="cellIs" dxfId="341" priority="761" operator="greaterThanOrEqual">
      <formula>1882</formula>
    </cfRule>
    <cfRule type="cellIs" dxfId="340" priority="762" operator="between">
      <formula>1600</formula>
      <formula>1881</formula>
    </cfRule>
  </conditionalFormatting>
  <conditionalFormatting sqref="P281:P283">
    <cfRule type="cellIs" dxfId="339" priority="763" operator="greaterThanOrEqual">
      <formula>733</formula>
    </cfRule>
    <cfRule type="cellIs" dxfId="338" priority="764" operator="between">
      <formula>600</formula>
      <formula>732</formula>
    </cfRule>
  </conditionalFormatting>
  <conditionalFormatting sqref="P285">
    <cfRule type="cellIs" dxfId="337" priority="740" operator="greaterThanOrEqual">
      <formula>1882</formula>
    </cfRule>
    <cfRule type="cellIs" dxfId="336" priority="741" operator="between">
      <formula>1600</formula>
      <formula>1881</formula>
    </cfRule>
  </conditionalFormatting>
  <conditionalFormatting sqref="P287:P289">
    <cfRule type="cellIs" dxfId="335" priority="742" operator="greaterThanOrEqual">
      <formula>733</formula>
    </cfRule>
    <cfRule type="cellIs" dxfId="334" priority="743" operator="between">
      <formula>600</formula>
      <formula>732</formula>
    </cfRule>
  </conditionalFormatting>
  <conditionalFormatting sqref="P291">
    <cfRule type="cellIs" dxfId="333" priority="719" operator="greaterThanOrEqual">
      <formula>1882</formula>
    </cfRule>
    <cfRule type="cellIs" dxfId="332" priority="720" operator="between">
      <formula>1600</formula>
      <formula>1881</formula>
    </cfRule>
  </conditionalFormatting>
  <conditionalFormatting sqref="P293:P295">
    <cfRule type="cellIs" dxfId="331" priority="721" operator="greaterThanOrEqual">
      <formula>733</formula>
    </cfRule>
    <cfRule type="cellIs" dxfId="330" priority="722" operator="between">
      <formula>600</formula>
      <formula>732</formula>
    </cfRule>
  </conditionalFormatting>
  <conditionalFormatting sqref="P297">
    <cfRule type="cellIs" dxfId="329" priority="698" operator="greaterThanOrEqual">
      <formula>1882</formula>
    </cfRule>
    <cfRule type="cellIs" dxfId="328" priority="699" operator="between">
      <formula>1600</formula>
      <formula>1881</formula>
    </cfRule>
  </conditionalFormatting>
  <conditionalFormatting sqref="P299:P301">
    <cfRule type="cellIs" dxfId="327" priority="700" operator="greaterThanOrEqual">
      <formula>733</formula>
    </cfRule>
    <cfRule type="cellIs" dxfId="326" priority="701" operator="between">
      <formula>600</formula>
      <formula>732</formula>
    </cfRule>
  </conditionalFormatting>
  <conditionalFormatting sqref="P303">
    <cfRule type="cellIs" dxfId="325" priority="677" operator="greaterThanOrEqual">
      <formula>1882</formula>
    </cfRule>
    <cfRule type="cellIs" dxfId="324" priority="678" operator="between">
      <formula>1600</formula>
      <formula>1881</formula>
    </cfRule>
  </conditionalFormatting>
  <conditionalFormatting sqref="P305:P307">
    <cfRule type="cellIs" dxfId="323" priority="679" operator="greaterThanOrEqual">
      <formula>733</formula>
    </cfRule>
    <cfRule type="cellIs" dxfId="322" priority="680" operator="between">
      <formula>600</formula>
      <formula>732</formula>
    </cfRule>
  </conditionalFormatting>
  <conditionalFormatting sqref="P309">
    <cfRule type="cellIs" dxfId="321" priority="656" operator="greaterThanOrEqual">
      <formula>1882</formula>
    </cfRule>
    <cfRule type="cellIs" dxfId="320" priority="657" operator="between">
      <formula>1600</formula>
      <formula>1881</formula>
    </cfRule>
  </conditionalFormatting>
  <conditionalFormatting sqref="P311:P313">
    <cfRule type="cellIs" dxfId="319" priority="658" operator="greaterThanOrEqual">
      <formula>733</formula>
    </cfRule>
    <cfRule type="cellIs" dxfId="318" priority="659" operator="between">
      <formula>600</formula>
      <formula>732</formula>
    </cfRule>
  </conditionalFormatting>
  <conditionalFormatting sqref="P315">
    <cfRule type="cellIs" dxfId="317" priority="635" operator="greaterThanOrEqual">
      <formula>1882</formula>
    </cfRule>
    <cfRule type="cellIs" dxfId="316" priority="636" operator="between">
      <formula>1600</formula>
      <formula>1881</formula>
    </cfRule>
  </conditionalFormatting>
  <conditionalFormatting sqref="P317:P319">
    <cfRule type="cellIs" dxfId="315" priority="637" operator="greaterThanOrEqual">
      <formula>733</formula>
    </cfRule>
    <cfRule type="cellIs" dxfId="314" priority="638" operator="between">
      <formula>600</formula>
      <formula>732</formula>
    </cfRule>
  </conditionalFormatting>
  <conditionalFormatting sqref="P321">
    <cfRule type="cellIs" dxfId="313" priority="614" operator="greaterThanOrEqual">
      <formula>1882</formula>
    </cfRule>
    <cfRule type="cellIs" dxfId="312" priority="615" operator="between">
      <formula>1600</formula>
      <formula>1881</formula>
    </cfRule>
  </conditionalFormatting>
  <conditionalFormatting sqref="P323:P325">
    <cfRule type="cellIs" dxfId="311" priority="616" operator="greaterThanOrEqual">
      <formula>733</formula>
    </cfRule>
    <cfRule type="cellIs" dxfId="310" priority="617" operator="between">
      <formula>600</formula>
      <formula>732</formula>
    </cfRule>
  </conditionalFormatting>
  <conditionalFormatting sqref="P327">
    <cfRule type="cellIs" dxfId="309" priority="593" operator="greaterThanOrEqual">
      <formula>1882</formula>
    </cfRule>
    <cfRule type="cellIs" dxfId="308" priority="594" operator="between">
      <formula>1600</formula>
      <formula>1881</formula>
    </cfRule>
  </conditionalFormatting>
  <conditionalFormatting sqref="P329:P331">
    <cfRule type="cellIs" dxfId="307" priority="595" operator="greaterThanOrEqual">
      <formula>733</formula>
    </cfRule>
    <cfRule type="cellIs" dxfId="306" priority="596" operator="between">
      <formula>600</formula>
      <formula>732</formula>
    </cfRule>
  </conditionalFormatting>
  <conditionalFormatting sqref="P333">
    <cfRule type="cellIs" dxfId="305" priority="572" operator="greaterThanOrEqual">
      <formula>1882</formula>
    </cfRule>
    <cfRule type="cellIs" dxfId="304" priority="573" operator="between">
      <formula>1600</formula>
      <formula>1881</formula>
    </cfRule>
  </conditionalFormatting>
  <conditionalFormatting sqref="P335:P337">
    <cfRule type="cellIs" dxfId="303" priority="574" operator="greaterThanOrEqual">
      <formula>733</formula>
    </cfRule>
    <cfRule type="cellIs" dxfId="302" priority="575" operator="between">
      <formula>600</formula>
      <formula>732</formula>
    </cfRule>
  </conditionalFormatting>
  <conditionalFormatting sqref="P339">
    <cfRule type="cellIs" dxfId="301" priority="551" operator="greaterThanOrEqual">
      <formula>1882</formula>
    </cfRule>
    <cfRule type="cellIs" dxfId="300" priority="552" operator="between">
      <formula>1600</formula>
      <formula>1881</formula>
    </cfRule>
  </conditionalFormatting>
  <conditionalFormatting sqref="P341:P343">
    <cfRule type="cellIs" dxfId="299" priority="553" operator="greaterThanOrEqual">
      <formula>733</formula>
    </cfRule>
    <cfRule type="cellIs" dxfId="298" priority="554" operator="between">
      <formula>600</formula>
      <formula>732</formula>
    </cfRule>
  </conditionalFormatting>
  <conditionalFormatting sqref="P345">
    <cfRule type="cellIs" dxfId="297" priority="530" operator="greaterThanOrEqual">
      <formula>1882</formula>
    </cfRule>
    <cfRule type="cellIs" dxfId="296" priority="531" operator="between">
      <formula>1600</formula>
      <formula>1881</formula>
    </cfRule>
  </conditionalFormatting>
  <conditionalFormatting sqref="P347:P349">
    <cfRule type="cellIs" dxfId="295" priority="532" operator="greaterThanOrEqual">
      <formula>733</formula>
    </cfRule>
    <cfRule type="cellIs" dxfId="294" priority="533" operator="between">
      <formula>600</formula>
      <formula>732</formula>
    </cfRule>
  </conditionalFormatting>
  <conditionalFormatting sqref="P351">
    <cfRule type="cellIs" dxfId="293" priority="509" operator="greaterThanOrEqual">
      <formula>1882</formula>
    </cfRule>
    <cfRule type="cellIs" dxfId="292" priority="510" operator="between">
      <formula>1600</formula>
      <formula>1881</formula>
    </cfRule>
  </conditionalFormatting>
  <conditionalFormatting sqref="P353:P355">
    <cfRule type="cellIs" dxfId="291" priority="511" operator="greaterThanOrEqual">
      <formula>733</formula>
    </cfRule>
    <cfRule type="cellIs" dxfId="290" priority="512" operator="between">
      <formula>600</formula>
      <formula>732</formula>
    </cfRule>
  </conditionalFormatting>
  <conditionalFormatting sqref="R8">
    <cfRule type="cellIs" dxfId="289" priority="1210" operator="greaterThanOrEqual">
      <formula>3528</formula>
    </cfRule>
  </conditionalFormatting>
  <conditionalFormatting sqref="R10:R12">
    <cfRule type="cellIs" dxfId="288" priority="1213" operator="greaterThanOrEqual">
      <formula>1318</formula>
    </cfRule>
    <cfRule type="cellIs" dxfId="287" priority="1214" operator="between">
      <formula>1200</formula>
      <formula>1317</formula>
    </cfRule>
  </conditionalFormatting>
  <conditionalFormatting sqref="R14">
    <cfRule type="cellIs" dxfId="286" priority="1189" operator="greaterThanOrEqual">
      <formula>3528</formula>
    </cfRule>
  </conditionalFormatting>
  <conditionalFormatting sqref="R16:R18">
    <cfRule type="cellIs" dxfId="285" priority="1192" operator="greaterThanOrEqual">
      <formula>1318</formula>
    </cfRule>
    <cfRule type="cellIs" dxfId="284" priority="1193" operator="between">
      <formula>1200</formula>
      <formula>1317</formula>
    </cfRule>
  </conditionalFormatting>
  <conditionalFormatting sqref="R20">
    <cfRule type="cellIs" dxfId="283" priority="1168" operator="greaterThanOrEqual">
      <formula>3528</formula>
    </cfRule>
  </conditionalFormatting>
  <conditionalFormatting sqref="R22:R24">
    <cfRule type="cellIs" dxfId="282" priority="1171" operator="greaterThanOrEqual">
      <formula>1318</formula>
    </cfRule>
    <cfRule type="cellIs" dxfId="281" priority="1172" operator="between">
      <formula>1200</formula>
      <formula>1317</formula>
    </cfRule>
  </conditionalFormatting>
  <conditionalFormatting sqref="R26">
    <cfRule type="cellIs" dxfId="280" priority="1147" operator="greaterThanOrEqual">
      <formula>3528</formula>
    </cfRule>
  </conditionalFormatting>
  <conditionalFormatting sqref="R28:R30">
    <cfRule type="cellIs" dxfId="279" priority="1150" operator="greaterThanOrEqual">
      <formula>1318</formula>
    </cfRule>
    <cfRule type="cellIs" dxfId="278" priority="1151" operator="between">
      <formula>1200</formula>
      <formula>1317</formula>
    </cfRule>
  </conditionalFormatting>
  <conditionalFormatting sqref="R32">
    <cfRule type="cellIs" dxfId="277" priority="1126" operator="greaterThanOrEqual">
      <formula>3528</formula>
    </cfRule>
  </conditionalFormatting>
  <conditionalFormatting sqref="R34:R36">
    <cfRule type="cellIs" dxfId="276" priority="1129" operator="greaterThanOrEqual">
      <formula>1318</formula>
    </cfRule>
    <cfRule type="cellIs" dxfId="275" priority="1130" operator="between">
      <formula>1200</formula>
      <formula>1317</formula>
    </cfRule>
  </conditionalFormatting>
  <conditionalFormatting sqref="R38">
    <cfRule type="cellIs" dxfId="274" priority="1105" operator="greaterThanOrEqual">
      <formula>3528</formula>
    </cfRule>
  </conditionalFormatting>
  <conditionalFormatting sqref="R40:R42">
    <cfRule type="cellIs" dxfId="273" priority="1108" operator="greaterThanOrEqual">
      <formula>1318</formula>
    </cfRule>
    <cfRule type="cellIs" dxfId="272" priority="1109" operator="between">
      <formula>1200</formula>
      <formula>1317</formula>
    </cfRule>
  </conditionalFormatting>
  <conditionalFormatting sqref="R44">
    <cfRule type="cellIs" dxfId="271" priority="1084" operator="greaterThanOrEqual">
      <formula>3528</formula>
    </cfRule>
  </conditionalFormatting>
  <conditionalFormatting sqref="R46:R48">
    <cfRule type="cellIs" dxfId="270" priority="1087" operator="greaterThanOrEqual">
      <formula>1318</formula>
    </cfRule>
    <cfRule type="cellIs" dxfId="269" priority="1088" operator="between">
      <formula>1200</formula>
      <formula>1317</formula>
    </cfRule>
  </conditionalFormatting>
  <conditionalFormatting sqref="R50">
    <cfRule type="cellIs" dxfId="268" priority="1063" operator="greaterThanOrEqual">
      <formula>3528</formula>
    </cfRule>
  </conditionalFormatting>
  <conditionalFormatting sqref="R52:R54">
    <cfRule type="cellIs" dxfId="267" priority="1066" operator="greaterThanOrEqual">
      <formula>1318</formula>
    </cfRule>
    <cfRule type="cellIs" dxfId="266" priority="1067" operator="between">
      <formula>1200</formula>
      <formula>1317</formula>
    </cfRule>
  </conditionalFormatting>
  <conditionalFormatting sqref="R56">
    <cfRule type="cellIs" dxfId="265" priority="1042" operator="greaterThanOrEqual">
      <formula>3528</formula>
    </cfRule>
  </conditionalFormatting>
  <conditionalFormatting sqref="R58:R60">
    <cfRule type="cellIs" dxfId="264" priority="1045" operator="greaterThanOrEqual">
      <formula>1318</formula>
    </cfRule>
    <cfRule type="cellIs" dxfId="263" priority="1046" operator="between">
      <formula>1200</formula>
      <formula>1317</formula>
    </cfRule>
  </conditionalFormatting>
  <conditionalFormatting sqref="R62">
    <cfRule type="cellIs" dxfId="262" priority="1021" operator="greaterThanOrEqual">
      <formula>3528</formula>
    </cfRule>
  </conditionalFormatting>
  <conditionalFormatting sqref="R64:R66">
    <cfRule type="cellIs" dxfId="261" priority="1024" operator="greaterThanOrEqual">
      <formula>1318</formula>
    </cfRule>
    <cfRule type="cellIs" dxfId="260" priority="1025" operator="between">
      <formula>1200</formula>
      <formula>1317</formula>
    </cfRule>
  </conditionalFormatting>
  <conditionalFormatting sqref="R68">
    <cfRule type="cellIs" dxfId="259" priority="496" operator="greaterThanOrEqual">
      <formula>3528</formula>
    </cfRule>
  </conditionalFormatting>
  <conditionalFormatting sqref="R70:R72">
    <cfRule type="cellIs" dxfId="258" priority="499" operator="greaterThanOrEqual">
      <formula>1318</formula>
    </cfRule>
    <cfRule type="cellIs" dxfId="257" priority="500" operator="between">
      <formula>1200</formula>
      <formula>1317</formula>
    </cfRule>
  </conditionalFormatting>
  <conditionalFormatting sqref="R74">
    <cfRule type="cellIs" dxfId="256" priority="475" operator="greaterThanOrEqual">
      <formula>3528</formula>
    </cfRule>
  </conditionalFormatting>
  <conditionalFormatting sqref="R76:R78">
    <cfRule type="cellIs" dxfId="255" priority="478" operator="greaterThanOrEqual">
      <formula>1318</formula>
    </cfRule>
    <cfRule type="cellIs" dxfId="254" priority="479" operator="between">
      <formula>1200</formula>
      <formula>1317</formula>
    </cfRule>
  </conditionalFormatting>
  <conditionalFormatting sqref="R80">
    <cfRule type="cellIs" dxfId="253" priority="454" operator="greaterThanOrEqual">
      <formula>3528</formula>
    </cfRule>
  </conditionalFormatting>
  <conditionalFormatting sqref="R82:R84">
    <cfRule type="cellIs" dxfId="252" priority="457" operator="greaterThanOrEqual">
      <formula>1318</formula>
    </cfRule>
    <cfRule type="cellIs" dxfId="251" priority="458" operator="between">
      <formula>1200</formula>
      <formula>1317</formula>
    </cfRule>
  </conditionalFormatting>
  <conditionalFormatting sqref="R86">
    <cfRule type="cellIs" dxfId="250" priority="433" operator="greaterThanOrEqual">
      <formula>3528</formula>
    </cfRule>
  </conditionalFormatting>
  <conditionalFormatting sqref="R88:R90">
    <cfRule type="cellIs" dxfId="249" priority="436" operator="greaterThanOrEqual">
      <formula>1318</formula>
    </cfRule>
    <cfRule type="cellIs" dxfId="248" priority="437" operator="between">
      <formula>1200</formula>
      <formula>1317</formula>
    </cfRule>
  </conditionalFormatting>
  <conditionalFormatting sqref="R92">
    <cfRule type="cellIs" dxfId="247" priority="412" operator="greaterThanOrEqual">
      <formula>3528</formula>
    </cfRule>
  </conditionalFormatting>
  <conditionalFormatting sqref="R94:R96">
    <cfRule type="cellIs" dxfId="246" priority="415" operator="greaterThanOrEqual">
      <formula>1318</formula>
    </cfRule>
    <cfRule type="cellIs" dxfId="245" priority="416" operator="between">
      <formula>1200</formula>
      <formula>1317</formula>
    </cfRule>
  </conditionalFormatting>
  <conditionalFormatting sqref="R98">
    <cfRule type="cellIs" dxfId="244" priority="391" operator="greaterThanOrEqual">
      <formula>3528</formula>
    </cfRule>
  </conditionalFormatting>
  <conditionalFormatting sqref="R100:R102">
    <cfRule type="cellIs" dxfId="243" priority="394" operator="greaterThanOrEqual">
      <formula>1318</formula>
    </cfRule>
    <cfRule type="cellIs" dxfId="242" priority="395" operator="between">
      <formula>1200</formula>
      <formula>1317</formula>
    </cfRule>
  </conditionalFormatting>
  <conditionalFormatting sqref="R104">
    <cfRule type="cellIs" dxfId="241" priority="370" operator="greaterThanOrEqual">
      <formula>3528</formula>
    </cfRule>
  </conditionalFormatting>
  <conditionalFormatting sqref="R106:R108">
    <cfRule type="cellIs" dxfId="240" priority="373" operator="greaterThanOrEqual">
      <formula>1318</formula>
    </cfRule>
    <cfRule type="cellIs" dxfId="239" priority="374" operator="between">
      <formula>1200</formula>
      <formula>1317</formula>
    </cfRule>
  </conditionalFormatting>
  <conditionalFormatting sqref="R110">
    <cfRule type="cellIs" dxfId="238" priority="349" operator="greaterThanOrEqual">
      <formula>3528</formula>
    </cfRule>
  </conditionalFormatting>
  <conditionalFormatting sqref="R112:R114">
    <cfRule type="cellIs" dxfId="237" priority="352" operator="greaterThanOrEqual">
      <formula>1318</formula>
    </cfRule>
    <cfRule type="cellIs" dxfId="236" priority="353" operator="between">
      <formula>1200</formula>
      <formula>1317</formula>
    </cfRule>
  </conditionalFormatting>
  <conditionalFormatting sqref="R116">
    <cfRule type="cellIs" dxfId="235" priority="328" operator="greaterThanOrEqual">
      <formula>3528</formula>
    </cfRule>
  </conditionalFormatting>
  <conditionalFormatting sqref="R118:R120">
    <cfRule type="cellIs" dxfId="234" priority="331" operator="greaterThanOrEqual">
      <formula>1318</formula>
    </cfRule>
    <cfRule type="cellIs" dxfId="233" priority="332" operator="between">
      <formula>1200</formula>
      <formula>1317</formula>
    </cfRule>
  </conditionalFormatting>
  <conditionalFormatting sqref="R122">
    <cfRule type="cellIs" dxfId="232" priority="307" operator="greaterThanOrEqual">
      <formula>3528</formula>
    </cfRule>
  </conditionalFormatting>
  <conditionalFormatting sqref="R124:R126">
    <cfRule type="cellIs" dxfId="231" priority="310" operator="greaterThanOrEqual">
      <formula>1318</formula>
    </cfRule>
    <cfRule type="cellIs" dxfId="230" priority="311" operator="between">
      <formula>1200</formula>
      <formula>1317</formula>
    </cfRule>
  </conditionalFormatting>
  <conditionalFormatting sqref="R128">
    <cfRule type="cellIs" dxfId="229" priority="286" operator="greaterThanOrEqual">
      <formula>3528</formula>
    </cfRule>
  </conditionalFormatting>
  <conditionalFormatting sqref="R130:R132">
    <cfRule type="cellIs" dxfId="228" priority="289" operator="greaterThanOrEqual">
      <formula>1318</formula>
    </cfRule>
    <cfRule type="cellIs" dxfId="227" priority="290" operator="between">
      <formula>1200</formula>
      <formula>1317</formula>
    </cfRule>
  </conditionalFormatting>
  <conditionalFormatting sqref="R134">
    <cfRule type="cellIs" dxfId="226" priority="265" operator="greaterThanOrEqual">
      <formula>3528</formula>
    </cfRule>
  </conditionalFormatting>
  <conditionalFormatting sqref="R136:R138">
    <cfRule type="cellIs" dxfId="225" priority="268" operator="greaterThanOrEqual">
      <formula>1318</formula>
    </cfRule>
    <cfRule type="cellIs" dxfId="224" priority="269" operator="between">
      <formula>1200</formula>
      <formula>1317</formula>
    </cfRule>
  </conditionalFormatting>
  <conditionalFormatting sqref="R140">
    <cfRule type="cellIs" dxfId="223" priority="244" operator="greaterThanOrEqual">
      <formula>3528</formula>
    </cfRule>
  </conditionalFormatting>
  <conditionalFormatting sqref="R142:R144">
    <cfRule type="cellIs" dxfId="222" priority="247" operator="greaterThanOrEqual">
      <formula>1318</formula>
    </cfRule>
    <cfRule type="cellIs" dxfId="221" priority="248" operator="between">
      <formula>1200</formula>
      <formula>1317</formula>
    </cfRule>
  </conditionalFormatting>
  <conditionalFormatting sqref="R146">
    <cfRule type="cellIs" dxfId="220" priority="223" operator="greaterThanOrEqual">
      <formula>3528</formula>
    </cfRule>
  </conditionalFormatting>
  <conditionalFormatting sqref="R148:R150">
    <cfRule type="cellIs" dxfId="219" priority="226" operator="greaterThanOrEqual">
      <formula>1318</formula>
    </cfRule>
    <cfRule type="cellIs" dxfId="218" priority="227" operator="between">
      <formula>1200</formula>
      <formula>1317</formula>
    </cfRule>
  </conditionalFormatting>
  <conditionalFormatting sqref="R152">
    <cfRule type="cellIs" dxfId="217" priority="202" operator="greaterThanOrEqual">
      <formula>3528</formula>
    </cfRule>
  </conditionalFormatting>
  <conditionalFormatting sqref="R154:R156">
    <cfRule type="cellIs" dxfId="216" priority="205" operator="greaterThanOrEqual">
      <formula>1318</formula>
    </cfRule>
    <cfRule type="cellIs" dxfId="215" priority="206" operator="between">
      <formula>1200</formula>
      <formula>1317</formula>
    </cfRule>
  </conditionalFormatting>
  <conditionalFormatting sqref="R158">
    <cfRule type="cellIs" dxfId="214" priority="181" operator="greaterThanOrEqual">
      <formula>3528</formula>
    </cfRule>
  </conditionalFormatting>
  <conditionalFormatting sqref="R160:R162">
    <cfRule type="cellIs" dxfId="213" priority="184" operator="greaterThanOrEqual">
      <formula>1318</formula>
    </cfRule>
    <cfRule type="cellIs" dxfId="212" priority="185" operator="between">
      <formula>1200</formula>
      <formula>1317</formula>
    </cfRule>
  </conditionalFormatting>
  <conditionalFormatting sqref="R164">
    <cfRule type="cellIs" dxfId="211" priority="160" operator="greaterThanOrEqual">
      <formula>3528</formula>
    </cfRule>
  </conditionalFormatting>
  <conditionalFormatting sqref="R166:R168">
    <cfRule type="cellIs" dxfId="210" priority="163" operator="greaterThanOrEqual">
      <formula>1318</formula>
    </cfRule>
    <cfRule type="cellIs" dxfId="209" priority="164" operator="between">
      <formula>1200</formula>
      <formula>1317</formula>
    </cfRule>
  </conditionalFormatting>
  <conditionalFormatting sqref="R170">
    <cfRule type="cellIs" dxfId="208" priority="139" operator="greaterThanOrEqual">
      <formula>3528</formula>
    </cfRule>
  </conditionalFormatting>
  <conditionalFormatting sqref="R172:R174">
    <cfRule type="cellIs" dxfId="207" priority="142" operator="greaterThanOrEqual">
      <formula>1318</formula>
    </cfRule>
    <cfRule type="cellIs" dxfId="206" priority="143" operator="between">
      <formula>1200</formula>
      <formula>1317</formula>
    </cfRule>
  </conditionalFormatting>
  <conditionalFormatting sqref="R176">
    <cfRule type="cellIs" dxfId="205" priority="118" operator="greaterThanOrEqual">
      <formula>3528</formula>
    </cfRule>
  </conditionalFormatting>
  <conditionalFormatting sqref="R178:R180">
    <cfRule type="cellIs" dxfId="204" priority="121" operator="greaterThanOrEqual">
      <formula>1318</formula>
    </cfRule>
    <cfRule type="cellIs" dxfId="203" priority="122" operator="between">
      <formula>1200</formula>
      <formula>1317</formula>
    </cfRule>
  </conditionalFormatting>
  <conditionalFormatting sqref="R182">
    <cfRule type="cellIs" dxfId="202" priority="97" operator="greaterThanOrEqual">
      <formula>3528</formula>
    </cfRule>
  </conditionalFormatting>
  <conditionalFormatting sqref="R184:R186">
    <cfRule type="cellIs" dxfId="201" priority="100" operator="greaterThanOrEqual">
      <formula>1318</formula>
    </cfRule>
    <cfRule type="cellIs" dxfId="200" priority="101" operator="between">
      <formula>1200</formula>
      <formula>1317</formula>
    </cfRule>
  </conditionalFormatting>
  <conditionalFormatting sqref="R188">
    <cfRule type="cellIs" dxfId="199" priority="76" operator="greaterThanOrEqual">
      <formula>3528</formula>
    </cfRule>
  </conditionalFormatting>
  <conditionalFormatting sqref="R190:R192">
    <cfRule type="cellIs" dxfId="198" priority="79" operator="greaterThanOrEqual">
      <formula>1318</formula>
    </cfRule>
    <cfRule type="cellIs" dxfId="197" priority="80" operator="between">
      <formula>1200</formula>
      <formula>1317</formula>
    </cfRule>
  </conditionalFormatting>
  <conditionalFormatting sqref="R194">
    <cfRule type="cellIs" dxfId="196" priority="55" operator="greaterThanOrEqual">
      <formula>3528</formula>
    </cfRule>
  </conditionalFormatting>
  <conditionalFormatting sqref="R196:R198">
    <cfRule type="cellIs" dxfId="195" priority="58" operator="greaterThanOrEqual">
      <formula>1318</formula>
    </cfRule>
    <cfRule type="cellIs" dxfId="194" priority="59" operator="between">
      <formula>1200</formula>
      <formula>1317</formula>
    </cfRule>
  </conditionalFormatting>
  <conditionalFormatting sqref="R200">
    <cfRule type="cellIs" dxfId="193" priority="34" operator="greaterThanOrEqual">
      <formula>3528</formula>
    </cfRule>
  </conditionalFormatting>
  <conditionalFormatting sqref="R202:R204">
    <cfRule type="cellIs" dxfId="192" priority="37" operator="greaterThanOrEqual">
      <formula>1318</formula>
    </cfRule>
    <cfRule type="cellIs" dxfId="191" priority="38" operator="between">
      <formula>1200</formula>
      <formula>1317</formula>
    </cfRule>
  </conditionalFormatting>
  <conditionalFormatting sqref="R206">
    <cfRule type="cellIs" dxfId="190" priority="13" operator="greaterThanOrEqual">
      <formula>3528</formula>
    </cfRule>
  </conditionalFormatting>
  <conditionalFormatting sqref="R208:R210">
    <cfRule type="cellIs" dxfId="189" priority="16" operator="greaterThanOrEqual">
      <formula>1318</formula>
    </cfRule>
    <cfRule type="cellIs" dxfId="188" priority="17" operator="between">
      <formula>1200</formula>
      <formula>1317</formula>
    </cfRule>
  </conditionalFormatting>
  <conditionalFormatting sqref="R213">
    <cfRule type="cellIs" dxfId="187" priority="1000" operator="greaterThanOrEqual">
      <formula>3528</formula>
    </cfRule>
  </conditionalFormatting>
  <conditionalFormatting sqref="R215:R217">
    <cfRule type="cellIs" dxfId="186" priority="1003" operator="greaterThanOrEqual">
      <formula>1318</formula>
    </cfRule>
    <cfRule type="cellIs" dxfId="185" priority="1004" operator="between">
      <formula>1200</formula>
      <formula>1317</formula>
    </cfRule>
  </conditionalFormatting>
  <conditionalFormatting sqref="R219">
    <cfRule type="cellIs" dxfId="184" priority="979" operator="greaterThanOrEqual">
      <formula>3528</formula>
    </cfRule>
  </conditionalFormatting>
  <conditionalFormatting sqref="R221:R223">
    <cfRule type="cellIs" dxfId="183" priority="982" operator="greaterThanOrEqual">
      <formula>1318</formula>
    </cfRule>
    <cfRule type="cellIs" dxfId="182" priority="983" operator="between">
      <formula>1200</formula>
      <formula>1317</formula>
    </cfRule>
  </conditionalFormatting>
  <conditionalFormatting sqref="R225">
    <cfRule type="cellIs" dxfId="181" priority="958" operator="greaterThanOrEqual">
      <formula>3528</formula>
    </cfRule>
  </conditionalFormatting>
  <conditionalFormatting sqref="R227:R229">
    <cfRule type="cellIs" dxfId="180" priority="961" operator="greaterThanOrEqual">
      <formula>1318</formula>
    </cfRule>
    <cfRule type="cellIs" dxfId="179" priority="962" operator="between">
      <formula>1200</formula>
      <formula>1317</formula>
    </cfRule>
  </conditionalFormatting>
  <conditionalFormatting sqref="R231">
    <cfRule type="cellIs" dxfId="178" priority="937" operator="greaterThanOrEqual">
      <formula>3528</formula>
    </cfRule>
  </conditionalFormatting>
  <conditionalFormatting sqref="R233:R235">
    <cfRule type="cellIs" dxfId="177" priority="940" operator="greaterThanOrEqual">
      <formula>1318</formula>
    </cfRule>
    <cfRule type="cellIs" dxfId="176" priority="941" operator="between">
      <formula>1200</formula>
      <formula>1317</formula>
    </cfRule>
  </conditionalFormatting>
  <conditionalFormatting sqref="R237">
    <cfRule type="cellIs" dxfId="175" priority="916" operator="greaterThanOrEqual">
      <formula>3528</formula>
    </cfRule>
  </conditionalFormatting>
  <conditionalFormatting sqref="R239:R241">
    <cfRule type="cellIs" dxfId="174" priority="919" operator="greaterThanOrEqual">
      <formula>1318</formula>
    </cfRule>
    <cfRule type="cellIs" dxfId="173" priority="920" operator="between">
      <formula>1200</formula>
      <formula>1317</formula>
    </cfRule>
  </conditionalFormatting>
  <conditionalFormatting sqref="R243">
    <cfRule type="cellIs" dxfId="172" priority="895" operator="greaterThanOrEqual">
      <formula>3528</formula>
    </cfRule>
  </conditionalFormatting>
  <conditionalFormatting sqref="R245:R247">
    <cfRule type="cellIs" dxfId="171" priority="898" operator="greaterThanOrEqual">
      <formula>1318</formula>
    </cfRule>
    <cfRule type="cellIs" dxfId="170" priority="899" operator="between">
      <formula>1200</formula>
      <formula>1317</formula>
    </cfRule>
  </conditionalFormatting>
  <conditionalFormatting sqref="R249">
    <cfRule type="cellIs" dxfId="169" priority="874" operator="greaterThanOrEqual">
      <formula>3528</formula>
    </cfRule>
  </conditionalFormatting>
  <conditionalFormatting sqref="R251:R253">
    <cfRule type="cellIs" dxfId="168" priority="877" operator="greaterThanOrEqual">
      <formula>1318</formula>
    </cfRule>
    <cfRule type="cellIs" dxfId="167" priority="878" operator="between">
      <formula>1200</formula>
      <formula>1317</formula>
    </cfRule>
  </conditionalFormatting>
  <conditionalFormatting sqref="R255">
    <cfRule type="cellIs" dxfId="166" priority="853" operator="greaterThanOrEqual">
      <formula>3528</formula>
    </cfRule>
  </conditionalFormatting>
  <conditionalFormatting sqref="R257:R259">
    <cfRule type="cellIs" dxfId="165" priority="856" operator="greaterThanOrEqual">
      <formula>1318</formula>
    </cfRule>
    <cfRule type="cellIs" dxfId="164" priority="857" operator="between">
      <formula>1200</formula>
      <formula>1317</formula>
    </cfRule>
  </conditionalFormatting>
  <conditionalFormatting sqref="R261">
    <cfRule type="cellIs" dxfId="163" priority="832" operator="greaterThanOrEqual">
      <formula>3528</formula>
    </cfRule>
  </conditionalFormatting>
  <conditionalFormatting sqref="R263:R265">
    <cfRule type="cellIs" dxfId="162" priority="835" operator="greaterThanOrEqual">
      <formula>1318</formula>
    </cfRule>
    <cfRule type="cellIs" dxfId="161" priority="836" operator="between">
      <formula>1200</formula>
      <formula>1317</formula>
    </cfRule>
  </conditionalFormatting>
  <conditionalFormatting sqref="R267">
    <cfRule type="cellIs" dxfId="160" priority="811" operator="greaterThanOrEqual">
      <formula>3528</formula>
    </cfRule>
  </conditionalFormatting>
  <conditionalFormatting sqref="R269:R271">
    <cfRule type="cellIs" dxfId="159" priority="814" operator="greaterThanOrEqual">
      <formula>1318</formula>
    </cfRule>
    <cfRule type="cellIs" dxfId="158" priority="815" operator="between">
      <formula>1200</formula>
      <formula>1317</formula>
    </cfRule>
  </conditionalFormatting>
  <conditionalFormatting sqref="R273">
    <cfRule type="cellIs" dxfId="157" priority="790" operator="greaterThanOrEqual">
      <formula>3528</formula>
    </cfRule>
  </conditionalFormatting>
  <conditionalFormatting sqref="R275:R277">
    <cfRule type="cellIs" dxfId="156" priority="793" operator="greaterThanOrEqual">
      <formula>1318</formula>
    </cfRule>
    <cfRule type="cellIs" dxfId="155" priority="794" operator="between">
      <formula>1200</formula>
      <formula>1317</formula>
    </cfRule>
  </conditionalFormatting>
  <conditionalFormatting sqref="R279">
    <cfRule type="cellIs" dxfId="154" priority="769" operator="greaterThanOrEqual">
      <formula>3528</formula>
    </cfRule>
  </conditionalFormatting>
  <conditionalFormatting sqref="R281:R283">
    <cfRule type="cellIs" dxfId="153" priority="772" operator="greaterThanOrEqual">
      <formula>1318</formula>
    </cfRule>
    <cfRule type="cellIs" dxfId="152" priority="773" operator="between">
      <formula>1200</formula>
      <formula>1317</formula>
    </cfRule>
  </conditionalFormatting>
  <conditionalFormatting sqref="R285">
    <cfRule type="cellIs" dxfId="151" priority="748" operator="greaterThanOrEqual">
      <formula>3528</formula>
    </cfRule>
  </conditionalFormatting>
  <conditionalFormatting sqref="R287:R289">
    <cfRule type="cellIs" dxfId="150" priority="751" operator="greaterThanOrEqual">
      <formula>1318</formula>
    </cfRule>
    <cfRule type="cellIs" dxfId="149" priority="752" operator="between">
      <formula>1200</formula>
      <formula>1317</formula>
    </cfRule>
  </conditionalFormatting>
  <conditionalFormatting sqref="R291">
    <cfRule type="cellIs" dxfId="148" priority="727" operator="greaterThanOrEqual">
      <formula>3528</formula>
    </cfRule>
  </conditionalFormatting>
  <conditionalFormatting sqref="R293:R295">
    <cfRule type="cellIs" dxfId="147" priority="730" operator="greaterThanOrEqual">
      <formula>1318</formula>
    </cfRule>
    <cfRule type="cellIs" dxfId="146" priority="731" operator="between">
      <formula>1200</formula>
      <formula>1317</formula>
    </cfRule>
  </conditionalFormatting>
  <conditionalFormatting sqref="R297">
    <cfRule type="cellIs" dxfId="145" priority="706" operator="greaterThanOrEqual">
      <formula>3528</formula>
    </cfRule>
  </conditionalFormatting>
  <conditionalFormatting sqref="R299:R301">
    <cfRule type="cellIs" dxfId="144" priority="709" operator="greaterThanOrEqual">
      <formula>1318</formula>
    </cfRule>
    <cfRule type="cellIs" dxfId="143" priority="710" operator="between">
      <formula>1200</formula>
      <formula>1317</formula>
    </cfRule>
  </conditionalFormatting>
  <conditionalFormatting sqref="R303">
    <cfRule type="cellIs" dxfId="142" priority="685" operator="greaterThanOrEqual">
      <formula>3528</formula>
    </cfRule>
  </conditionalFormatting>
  <conditionalFormatting sqref="R305:R307">
    <cfRule type="cellIs" dxfId="141" priority="688" operator="greaterThanOrEqual">
      <formula>1318</formula>
    </cfRule>
    <cfRule type="cellIs" dxfId="140" priority="689" operator="between">
      <formula>1200</formula>
      <formula>1317</formula>
    </cfRule>
  </conditionalFormatting>
  <conditionalFormatting sqref="R309">
    <cfRule type="cellIs" dxfId="139" priority="664" operator="greaterThanOrEqual">
      <formula>3528</formula>
    </cfRule>
  </conditionalFormatting>
  <conditionalFormatting sqref="R311:R313">
    <cfRule type="cellIs" dxfId="138" priority="667" operator="greaterThanOrEqual">
      <formula>1318</formula>
    </cfRule>
    <cfRule type="cellIs" dxfId="137" priority="668" operator="between">
      <formula>1200</formula>
      <formula>1317</formula>
    </cfRule>
  </conditionalFormatting>
  <conditionalFormatting sqref="R315">
    <cfRule type="cellIs" dxfId="136" priority="643" operator="greaterThanOrEqual">
      <formula>3528</formula>
    </cfRule>
  </conditionalFormatting>
  <conditionalFormatting sqref="R317:R319">
    <cfRule type="cellIs" dxfId="135" priority="646" operator="greaterThanOrEqual">
      <formula>1318</formula>
    </cfRule>
    <cfRule type="cellIs" dxfId="134" priority="647" operator="between">
      <formula>1200</formula>
      <formula>1317</formula>
    </cfRule>
  </conditionalFormatting>
  <conditionalFormatting sqref="R321">
    <cfRule type="cellIs" dxfId="133" priority="622" operator="greaterThanOrEqual">
      <formula>3528</formula>
    </cfRule>
  </conditionalFormatting>
  <conditionalFormatting sqref="R323:R325">
    <cfRule type="cellIs" dxfId="132" priority="625" operator="greaterThanOrEqual">
      <formula>1318</formula>
    </cfRule>
    <cfRule type="cellIs" dxfId="131" priority="626" operator="between">
      <formula>1200</formula>
      <formula>1317</formula>
    </cfRule>
  </conditionalFormatting>
  <conditionalFormatting sqref="R327">
    <cfRule type="cellIs" dxfId="130" priority="601" operator="greaterThanOrEqual">
      <formula>3528</formula>
    </cfRule>
  </conditionalFormatting>
  <conditionalFormatting sqref="R329:R331">
    <cfRule type="cellIs" dxfId="129" priority="604" operator="greaterThanOrEqual">
      <formula>1318</formula>
    </cfRule>
    <cfRule type="cellIs" dxfId="128" priority="605" operator="between">
      <formula>1200</formula>
      <formula>1317</formula>
    </cfRule>
  </conditionalFormatting>
  <conditionalFormatting sqref="R333">
    <cfRule type="cellIs" dxfId="127" priority="580" operator="greaterThanOrEqual">
      <formula>3528</formula>
    </cfRule>
  </conditionalFormatting>
  <conditionalFormatting sqref="R335:R337">
    <cfRule type="cellIs" dxfId="126" priority="583" operator="greaterThanOrEqual">
      <formula>1318</formula>
    </cfRule>
    <cfRule type="cellIs" dxfId="125" priority="584" operator="between">
      <formula>1200</formula>
      <formula>1317</formula>
    </cfRule>
  </conditionalFormatting>
  <conditionalFormatting sqref="R339">
    <cfRule type="cellIs" dxfId="124" priority="559" operator="greaterThanOrEqual">
      <formula>3528</formula>
    </cfRule>
  </conditionalFormatting>
  <conditionalFormatting sqref="R341:R343">
    <cfRule type="cellIs" dxfId="123" priority="562" operator="greaterThanOrEqual">
      <formula>1318</formula>
    </cfRule>
    <cfRule type="cellIs" dxfId="122" priority="563" operator="between">
      <formula>1200</formula>
      <formula>1317</formula>
    </cfRule>
  </conditionalFormatting>
  <conditionalFormatting sqref="R345">
    <cfRule type="cellIs" dxfId="121" priority="538" operator="greaterThanOrEqual">
      <formula>3528</formula>
    </cfRule>
  </conditionalFormatting>
  <conditionalFormatting sqref="R347:R349">
    <cfRule type="cellIs" dxfId="120" priority="541" operator="greaterThanOrEqual">
      <formula>1318</formula>
    </cfRule>
    <cfRule type="cellIs" dxfId="119" priority="542" operator="between">
      <formula>1200</formula>
      <formula>1317</formula>
    </cfRule>
  </conditionalFormatting>
  <conditionalFormatting sqref="R351">
    <cfRule type="cellIs" dxfId="118" priority="517" operator="greaterThanOrEqual">
      <formula>3528</formula>
    </cfRule>
  </conditionalFormatting>
  <conditionalFormatting sqref="R353:R355">
    <cfRule type="cellIs" dxfId="117" priority="520" operator="greaterThanOrEqual">
      <formula>1318</formula>
    </cfRule>
    <cfRule type="cellIs" dxfId="116" priority="521" operator="between">
      <formula>1200</formula>
      <formula>1317</formula>
    </cfRule>
  </conditionalFormatting>
  <conditionalFormatting sqref="T8">
    <cfRule type="cellIs" dxfId="115" priority="1209" operator="greaterThanOrEqual">
      <formula>200</formula>
    </cfRule>
  </conditionalFormatting>
  <conditionalFormatting sqref="T10:T12">
    <cfRule type="cellIs" dxfId="114" priority="1208" operator="greaterThanOrEqual">
      <formula>200</formula>
    </cfRule>
  </conditionalFormatting>
  <conditionalFormatting sqref="T14">
    <cfRule type="cellIs" dxfId="113" priority="1188" operator="greaterThanOrEqual">
      <formula>200</formula>
    </cfRule>
  </conditionalFormatting>
  <conditionalFormatting sqref="T16:T18">
    <cfRule type="cellIs" dxfId="112" priority="1187" operator="greaterThanOrEqual">
      <formula>200</formula>
    </cfRule>
  </conditionalFormatting>
  <conditionalFormatting sqref="T20">
    <cfRule type="cellIs" dxfId="111" priority="1167" operator="greaterThanOrEqual">
      <formula>200</formula>
    </cfRule>
  </conditionalFormatting>
  <conditionalFormatting sqref="T22:T24">
    <cfRule type="cellIs" dxfId="110" priority="1166" operator="greaterThanOrEqual">
      <formula>200</formula>
    </cfRule>
  </conditionalFormatting>
  <conditionalFormatting sqref="T26">
    <cfRule type="cellIs" dxfId="109" priority="1146" operator="greaterThanOrEqual">
      <formula>200</formula>
    </cfRule>
  </conditionalFormatting>
  <conditionalFormatting sqref="T28:T30">
    <cfRule type="cellIs" dxfId="108" priority="1145" operator="greaterThanOrEqual">
      <formula>200</formula>
    </cfRule>
  </conditionalFormatting>
  <conditionalFormatting sqref="T32">
    <cfRule type="cellIs" dxfId="107" priority="1125" operator="greaterThanOrEqual">
      <formula>200</formula>
    </cfRule>
  </conditionalFormatting>
  <conditionalFormatting sqref="T34:T36">
    <cfRule type="cellIs" dxfId="106" priority="1124" operator="greaterThanOrEqual">
      <formula>200</formula>
    </cfRule>
  </conditionalFormatting>
  <conditionalFormatting sqref="T38">
    <cfRule type="cellIs" dxfId="105" priority="1104" operator="greaterThanOrEqual">
      <formula>200</formula>
    </cfRule>
  </conditionalFormatting>
  <conditionalFormatting sqref="T40:T42">
    <cfRule type="cellIs" dxfId="104" priority="1103" operator="greaterThanOrEqual">
      <formula>200</formula>
    </cfRule>
  </conditionalFormatting>
  <conditionalFormatting sqref="T44">
    <cfRule type="cellIs" dxfId="103" priority="1083" operator="greaterThanOrEqual">
      <formula>200</formula>
    </cfRule>
  </conditionalFormatting>
  <conditionalFormatting sqref="T46:T48">
    <cfRule type="cellIs" dxfId="102" priority="1082" operator="greaterThanOrEqual">
      <formula>200</formula>
    </cfRule>
  </conditionalFormatting>
  <conditionalFormatting sqref="T50">
    <cfRule type="cellIs" dxfId="101" priority="1062" operator="greaterThanOrEqual">
      <formula>200</formula>
    </cfRule>
  </conditionalFormatting>
  <conditionalFormatting sqref="T52:T54">
    <cfRule type="cellIs" dxfId="100" priority="1061" operator="greaterThanOrEqual">
      <formula>200</formula>
    </cfRule>
  </conditionalFormatting>
  <conditionalFormatting sqref="T56">
    <cfRule type="cellIs" dxfId="99" priority="1041" operator="greaterThanOrEqual">
      <formula>200</formula>
    </cfRule>
  </conditionalFormatting>
  <conditionalFormatting sqref="T58:T60">
    <cfRule type="cellIs" dxfId="98" priority="1040" operator="greaterThanOrEqual">
      <formula>200</formula>
    </cfRule>
  </conditionalFormatting>
  <conditionalFormatting sqref="T62">
    <cfRule type="cellIs" dxfId="97" priority="1020" operator="greaterThanOrEqual">
      <formula>200</formula>
    </cfRule>
  </conditionalFormatting>
  <conditionalFormatting sqref="T64:T66">
    <cfRule type="cellIs" dxfId="96" priority="1019" operator="greaterThanOrEqual">
      <formula>200</formula>
    </cfRule>
  </conditionalFormatting>
  <conditionalFormatting sqref="T68">
    <cfRule type="cellIs" dxfId="95" priority="495" operator="greaterThanOrEqual">
      <formula>200</formula>
    </cfRule>
  </conditionalFormatting>
  <conditionalFormatting sqref="T70:T72">
    <cfRule type="cellIs" dxfId="94" priority="494" operator="greaterThanOrEqual">
      <formula>200</formula>
    </cfRule>
  </conditionalFormatting>
  <conditionalFormatting sqref="T74">
    <cfRule type="cellIs" dxfId="93" priority="474" operator="greaterThanOrEqual">
      <formula>200</formula>
    </cfRule>
  </conditionalFormatting>
  <conditionalFormatting sqref="T76:T78">
    <cfRule type="cellIs" dxfId="92" priority="473" operator="greaterThanOrEqual">
      <formula>200</formula>
    </cfRule>
  </conditionalFormatting>
  <conditionalFormatting sqref="T80">
    <cfRule type="cellIs" dxfId="91" priority="453" operator="greaterThanOrEqual">
      <formula>200</formula>
    </cfRule>
  </conditionalFormatting>
  <conditionalFormatting sqref="T82:T84">
    <cfRule type="cellIs" dxfId="90" priority="452" operator="greaterThanOrEqual">
      <formula>200</formula>
    </cfRule>
  </conditionalFormatting>
  <conditionalFormatting sqref="T86">
    <cfRule type="cellIs" dxfId="89" priority="432" operator="greaterThanOrEqual">
      <formula>200</formula>
    </cfRule>
  </conditionalFormatting>
  <conditionalFormatting sqref="T88:T90">
    <cfRule type="cellIs" dxfId="88" priority="431" operator="greaterThanOrEqual">
      <formula>200</formula>
    </cfRule>
  </conditionalFormatting>
  <conditionalFormatting sqref="T92">
    <cfRule type="cellIs" dxfId="87" priority="411" operator="greaterThanOrEqual">
      <formula>200</formula>
    </cfRule>
  </conditionalFormatting>
  <conditionalFormatting sqref="T94:T96">
    <cfRule type="cellIs" dxfId="86" priority="410" operator="greaterThanOrEqual">
      <formula>200</formula>
    </cfRule>
  </conditionalFormatting>
  <conditionalFormatting sqref="T98">
    <cfRule type="cellIs" dxfId="85" priority="390" operator="greaterThanOrEqual">
      <formula>200</formula>
    </cfRule>
  </conditionalFormatting>
  <conditionalFormatting sqref="T100:T102">
    <cfRule type="cellIs" dxfId="84" priority="389" operator="greaterThanOrEqual">
      <formula>200</formula>
    </cfRule>
  </conditionalFormatting>
  <conditionalFormatting sqref="T104">
    <cfRule type="cellIs" dxfId="83" priority="369" operator="greaterThanOrEqual">
      <formula>200</formula>
    </cfRule>
  </conditionalFormatting>
  <conditionalFormatting sqref="T106:T108">
    <cfRule type="cellIs" dxfId="82" priority="368" operator="greaterThanOrEqual">
      <formula>200</formula>
    </cfRule>
  </conditionalFormatting>
  <conditionalFormatting sqref="T110">
    <cfRule type="cellIs" dxfId="81" priority="348" operator="greaterThanOrEqual">
      <formula>200</formula>
    </cfRule>
  </conditionalFormatting>
  <conditionalFormatting sqref="T112:T114">
    <cfRule type="cellIs" dxfId="80" priority="347" operator="greaterThanOrEqual">
      <formula>200</formula>
    </cfRule>
  </conditionalFormatting>
  <conditionalFormatting sqref="T116">
    <cfRule type="cellIs" dxfId="79" priority="327" operator="greaterThanOrEqual">
      <formula>200</formula>
    </cfRule>
  </conditionalFormatting>
  <conditionalFormatting sqref="T118:T120">
    <cfRule type="cellIs" dxfId="78" priority="326" operator="greaterThanOrEqual">
      <formula>200</formula>
    </cfRule>
  </conditionalFormatting>
  <conditionalFormatting sqref="T122">
    <cfRule type="cellIs" dxfId="77" priority="306" operator="greaterThanOrEqual">
      <formula>200</formula>
    </cfRule>
  </conditionalFormatting>
  <conditionalFormatting sqref="T124:T126">
    <cfRule type="cellIs" dxfId="76" priority="305" operator="greaterThanOrEqual">
      <formula>200</formula>
    </cfRule>
  </conditionalFormatting>
  <conditionalFormatting sqref="T128">
    <cfRule type="cellIs" dxfId="75" priority="285" operator="greaterThanOrEqual">
      <formula>200</formula>
    </cfRule>
  </conditionalFormatting>
  <conditionalFormatting sqref="T130:T132">
    <cfRule type="cellIs" dxfId="74" priority="284" operator="greaterThanOrEqual">
      <formula>200</formula>
    </cfRule>
  </conditionalFormatting>
  <conditionalFormatting sqref="T134">
    <cfRule type="cellIs" dxfId="73" priority="264" operator="greaterThanOrEqual">
      <formula>200</formula>
    </cfRule>
  </conditionalFormatting>
  <conditionalFormatting sqref="T136:T138">
    <cfRule type="cellIs" dxfId="72" priority="263" operator="greaterThanOrEqual">
      <formula>200</formula>
    </cfRule>
  </conditionalFormatting>
  <conditionalFormatting sqref="T140">
    <cfRule type="cellIs" dxfId="71" priority="243" operator="greaterThanOrEqual">
      <formula>200</formula>
    </cfRule>
  </conditionalFormatting>
  <conditionalFormatting sqref="T142:T144">
    <cfRule type="cellIs" dxfId="70" priority="242" operator="greaterThanOrEqual">
      <formula>200</formula>
    </cfRule>
  </conditionalFormatting>
  <conditionalFormatting sqref="T146">
    <cfRule type="cellIs" dxfId="69" priority="222" operator="greaterThanOrEqual">
      <formula>200</formula>
    </cfRule>
  </conditionalFormatting>
  <conditionalFormatting sqref="T148:T150">
    <cfRule type="cellIs" dxfId="68" priority="221" operator="greaterThanOrEqual">
      <formula>200</formula>
    </cfRule>
  </conditionalFormatting>
  <conditionalFormatting sqref="T152">
    <cfRule type="cellIs" dxfId="67" priority="201" operator="greaterThanOrEqual">
      <formula>200</formula>
    </cfRule>
  </conditionalFormatting>
  <conditionalFormatting sqref="T154:T156">
    <cfRule type="cellIs" dxfId="66" priority="200" operator="greaterThanOrEqual">
      <formula>200</formula>
    </cfRule>
  </conditionalFormatting>
  <conditionalFormatting sqref="T158">
    <cfRule type="cellIs" dxfId="65" priority="180" operator="greaterThanOrEqual">
      <formula>200</formula>
    </cfRule>
  </conditionalFormatting>
  <conditionalFormatting sqref="T160:T162">
    <cfRule type="cellIs" dxfId="64" priority="179" operator="greaterThanOrEqual">
      <formula>200</formula>
    </cfRule>
  </conditionalFormatting>
  <conditionalFormatting sqref="T164">
    <cfRule type="cellIs" dxfId="63" priority="159" operator="greaterThanOrEqual">
      <formula>200</formula>
    </cfRule>
  </conditionalFormatting>
  <conditionalFormatting sqref="T166:T168">
    <cfRule type="cellIs" dxfId="62" priority="158" operator="greaterThanOrEqual">
      <formula>200</formula>
    </cfRule>
  </conditionalFormatting>
  <conditionalFormatting sqref="T170">
    <cfRule type="cellIs" dxfId="61" priority="138" operator="greaterThanOrEqual">
      <formula>200</formula>
    </cfRule>
  </conditionalFormatting>
  <conditionalFormatting sqref="T172:T174">
    <cfRule type="cellIs" dxfId="60" priority="137" operator="greaterThanOrEqual">
      <formula>200</formula>
    </cfRule>
  </conditionalFormatting>
  <conditionalFormatting sqref="T176">
    <cfRule type="cellIs" dxfId="59" priority="117" operator="greaterThanOrEqual">
      <formula>200</formula>
    </cfRule>
  </conditionalFormatting>
  <conditionalFormatting sqref="T178:T180">
    <cfRule type="cellIs" dxfId="58" priority="116" operator="greaterThanOrEqual">
      <formula>200</formula>
    </cfRule>
  </conditionalFormatting>
  <conditionalFormatting sqref="T182">
    <cfRule type="cellIs" dxfId="57" priority="96" operator="greaterThanOrEqual">
      <formula>200</formula>
    </cfRule>
  </conditionalFormatting>
  <conditionalFormatting sqref="T184:T186">
    <cfRule type="cellIs" dxfId="56" priority="95" operator="greaterThanOrEqual">
      <formula>200</formula>
    </cfRule>
  </conditionalFormatting>
  <conditionalFormatting sqref="T188">
    <cfRule type="cellIs" dxfId="55" priority="75" operator="greaterThanOrEqual">
      <formula>200</formula>
    </cfRule>
  </conditionalFormatting>
  <conditionalFormatting sqref="T190:T192">
    <cfRule type="cellIs" dxfId="54" priority="74" operator="greaterThanOrEqual">
      <formula>200</formula>
    </cfRule>
  </conditionalFormatting>
  <conditionalFormatting sqref="T194">
    <cfRule type="cellIs" dxfId="53" priority="54" operator="greaterThanOrEqual">
      <formula>200</formula>
    </cfRule>
  </conditionalFormatting>
  <conditionalFormatting sqref="T196:T198">
    <cfRule type="cellIs" dxfId="52" priority="53" operator="greaterThanOrEqual">
      <formula>200</formula>
    </cfRule>
  </conditionalFormatting>
  <conditionalFormatting sqref="T200">
    <cfRule type="cellIs" dxfId="51" priority="33" operator="greaterThanOrEqual">
      <formula>200</formula>
    </cfRule>
  </conditionalFormatting>
  <conditionalFormatting sqref="T202:T204">
    <cfRule type="cellIs" dxfId="50" priority="32" operator="greaterThanOrEqual">
      <formula>200</formula>
    </cfRule>
  </conditionalFormatting>
  <conditionalFormatting sqref="T206">
    <cfRule type="cellIs" dxfId="49" priority="12" operator="greaterThanOrEqual">
      <formula>200</formula>
    </cfRule>
  </conditionalFormatting>
  <conditionalFormatting sqref="T208:T210">
    <cfRule type="cellIs" dxfId="48" priority="11" operator="greaterThanOrEqual">
      <formula>200</formula>
    </cfRule>
  </conditionalFormatting>
  <conditionalFormatting sqref="T213">
    <cfRule type="cellIs" dxfId="47" priority="999" operator="greaterThanOrEqual">
      <formula>200</formula>
    </cfRule>
  </conditionalFormatting>
  <conditionalFormatting sqref="T215:T217">
    <cfRule type="cellIs" dxfId="46" priority="998" operator="greaterThanOrEqual">
      <formula>200</formula>
    </cfRule>
  </conditionalFormatting>
  <conditionalFormatting sqref="T219">
    <cfRule type="cellIs" dxfId="45" priority="978" operator="greaterThanOrEqual">
      <formula>200</formula>
    </cfRule>
  </conditionalFormatting>
  <conditionalFormatting sqref="T221:T223">
    <cfRule type="cellIs" dxfId="44" priority="977" operator="greaterThanOrEqual">
      <formula>200</formula>
    </cfRule>
  </conditionalFormatting>
  <conditionalFormatting sqref="T225">
    <cfRule type="cellIs" dxfId="43" priority="957" operator="greaterThanOrEqual">
      <formula>200</formula>
    </cfRule>
  </conditionalFormatting>
  <conditionalFormatting sqref="T227:T229">
    <cfRule type="cellIs" dxfId="42" priority="956" operator="greaterThanOrEqual">
      <formula>200</formula>
    </cfRule>
  </conditionalFormatting>
  <conditionalFormatting sqref="T231">
    <cfRule type="cellIs" dxfId="41" priority="936" operator="greaterThanOrEqual">
      <formula>200</formula>
    </cfRule>
  </conditionalFormatting>
  <conditionalFormatting sqref="T233:T235">
    <cfRule type="cellIs" dxfId="40" priority="935" operator="greaterThanOrEqual">
      <formula>200</formula>
    </cfRule>
  </conditionalFormatting>
  <conditionalFormatting sqref="T237">
    <cfRule type="cellIs" dxfId="39" priority="915" operator="greaterThanOrEqual">
      <formula>200</formula>
    </cfRule>
  </conditionalFormatting>
  <conditionalFormatting sqref="T239:T241">
    <cfRule type="cellIs" dxfId="38" priority="914" operator="greaterThanOrEqual">
      <formula>200</formula>
    </cfRule>
  </conditionalFormatting>
  <conditionalFormatting sqref="T243">
    <cfRule type="cellIs" dxfId="37" priority="894" operator="greaterThanOrEqual">
      <formula>200</formula>
    </cfRule>
  </conditionalFormatting>
  <conditionalFormatting sqref="T245:T247">
    <cfRule type="cellIs" dxfId="36" priority="893" operator="greaterThanOrEqual">
      <formula>200</formula>
    </cfRule>
  </conditionalFormatting>
  <conditionalFormatting sqref="T249">
    <cfRule type="cellIs" dxfId="35" priority="873" operator="greaterThanOrEqual">
      <formula>200</formula>
    </cfRule>
  </conditionalFormatting>
  <conditionalFormatting sqref="T251:T253">
    <cfRule type="cellIs" dxfId="34" priority="872" operator="greaterThanOrEqual">
      <formula>200</formula>
    </cfRule>
  </conditionalFormatting>
  <conditionalFormatting sqref="T255">
    <cfRule type="cellIs" dxfId="33" priority="852" operator="greaterThanOrEqual">
      <formula>200</formula>
    </cfRule>
  </conditionalFormatting>
  <conditionalFormatting sqref="T257:T259">
    <cfRule type="cellIs" dxfId="32" priority="851" operator="greaterThanOrEqual">
      <formula>200</formula>
    </cfRule>
  </conditionalFormatting>
  <conditionalFormatting sqref="T261">
    <cfRule type="cellIs" dxfId="31" priority="831" operator="greaterThanOrEqual">
      <formula>200</formula>
    </cfRule>
  </conditionalFormatting>
  <conditionalFormatting sqref="T263:T265">
    <cfRule type="cellIs" dxfId="30" priority="830" operator="greaterThanOrEqual">
      <formula>200</formula>
    </cfRule>
  </conditionalFormatting>
  <conditionalFormatting sqref="T267">
    <cfRule type="cellIs" dxfId="29" priority="810" operator="greaterThanOrEqual">
      <formula>200</formula>
    </cfRule>
  </conditionalFormatting>
  <conditionalFormatting sqref="T269:T271">
    <cfRule type="cellIs" dxfId="28" priority="809" operator="greaterThanOrEqual">
      <formula>200</formula>
    </cfRule>
  </conditionalFormatting>
  <conditionalFormatting sqref="T273">
    <cfRule type="cellIs" dxfId="27" priority="789" operator="greaterThanOrEqual">
      <formula>200</formula>
    </cfRule>
  </conditionalFormatting>
  <conditionalFormatting sqref="T275:T277">
    <cfRule type="cellIs" dxfId="26" priority="788" operator="greaterThanOrEqual">
      <formula>200</formula>
    </cfRule>
  </conditionalFormatting>
  <conditionalFormatting sqref="T279">
    <cfRule type="cellIs" dxfId="25" priority="768" operator="greaterThanOrEqual">
      <formula>200</formula>
    </cfRule>
  </conditionalFormatting>
  <conditionalFormatting sqref="T281:T283">
    <cfRule type="cellIs" dxfId="24" priority="767" operator="greaterThanOrEqual">
      <formula>200</formula>
    </cfRule>
  </conditionalFormatting>
  <conditionalFormatting sqref="T285">
    <cfRule type="cellIs" dxfId="23" priority="747" operator="greaterThanOrEqual">
      <formula>200</formula>
    </cfRule>
  </conditionalFormatting>
  <conditionalFormatting sqref="T287:T289">
    <cfRule type="cellIs" dxfId="22" priority="746" operator="greaterThanOrEqual">
      <formula>200</formula>
    </cfRule>
  </conditionalFormatting>
  <conditionalFormatting sqref="T291">
    <cfRule type="cellIs" dxfId="21" priority="726" operator="greaterThanOrEqual">
      <formula>200</formula>
    </cfRule>
  </conditionalFormatting>
  <conditionalFormatting sqref="T293:T295">
    <cfRule type="cellIs" dxfId="20" priority="725" operator="greaterThanOrEqual">
      <formula>200</formula>
    </cfRule>
  </conditionalFormatting>
  <conditionalFormatting sqref="T297">
    <cfRule type="cellIs" dxfId="19" priority="705" operator="greaterThanOrEqual">
      <formula>200</formula>
    </cfRule>
  </conditionalFormatting>
  <conditionalFormatting sqref="T299:T301">
    <cfRule type="cellIs" dxfId="18" priority="704" operator="greaterThanOrEqual">
      <formula>200</formula>
    </cfRule>
  </conditionalFormatting>
  <conditionalFormatting sqref="T303">
    <cfRule type="cellIs" dxfId="17" priority="684" operator="greaterThanOrEqual">
      <formula>200</formula>
    </cfRule>
  </conditionalFormatting>
  <conditionalFormatting sqref="T305:T307">
    <cfRule type="cellIs" dxfId="16" priority="683" operator="greaterThanOrEqual">
      <formula>200</formula>
    </cfRule>
  </conditionalFormatting>
  <conditionalFormatting sqref="T309">
    <cfRule type="cellIs" dxfId="15" priority="663" operator="greaterThanOrEqual">
      <formula>200</formula>
    </cfRule>
  </conditionalFormatting>
  <conditionalFormatting sqref="T311:T313">
    <cfRule type="cellIs" dxfId="14" priority="662" operator="greaterThanOrEqual">
      <formula>200</formula>
    </cfRule>
  </conditionalFormatting>
  <conditionalFormatting sqref="T315">
    <cfRule type="cellIs" dxfId="13" priority="642" operator="greaterThanOrEqual">
      <formula>200</formula>
    </cfRule>
  </conditionalFormatting>
  <conditionalFormatting sqref="T317:T319">
    <cfRule type="cellIs" dxfId="12" priority="641" operator="greaterThanOrEqual">
      <formula>200</formula>
    </cfRule>
  </conditionalFormatting>
  <conditionalFormatting sqref="T321">
    <cfRule type="cellIs" dxfId="11" priority="621" operator="greaterThanOrEqual">
      <formula>200</formula>
    </cfRule>
  </conditionalFormatting>
  <conditionalFormatting sqref="T323:T325">
    <cfRule type="cellIs" dxfId="10" priority="620" operator="greaterThanOrEqual">
      <formula>200</formula>
    </cfRule>
  </conditionalFormatting>
  <conditionalFormatting sqref="T327">
    <cfRule type="cellIs" dxfId="9" priority="600" operator="greaterThanOrEqual">
      <formula>200</formula>
    </cfRule>
  </conditionalFormatting>
  <conditionalFormatting sqref="T329:T331">
    <cfRule type="cellIs" dxfId="8" priority="599" operator="greaterThanOrEqual">
      <formula>200</formula>
    </cfRule>
  </conditionalFormatting>
  <conditionalFormatting sqref="T333">
    <cfRule type="cellIs" dxfId="7" priority="579" operator="greaterThanOrEqual">
      <formula>200</formula>
    </cfRule>
  </conditionalFormatting>
  <conditionalFormatting sqref="T335:T337">
    <cfRule type="cellIs" dxfId="6" priority="578" operator="greaterThanOrEqual">
      <formula>200</formula>
    </cfRule>
  </conditionalFormatting>
  <conditionalFormatting sqref="T339">
    <cfRule type="cellIs" dxfId="5" priority="558" operator="greaterThanOrEqual">
      <formula>200</formula>
    </cfRule>
  </conditionalFormatting>
  <conditionalFormatting sqref="T341:T343">
    <cfRule type="cellIs" dxfId="4" priority="557" operator="greaterThanOrEqual">
      <formula>200</formula>
    </cfRule>
  </conditionalFormatting>
  <conditionalFormatting sqref="T345">
    <cfRule type="cellIs" dxfId="3" priority="537" operator="greaterThanOrEqual">
      <formula>200</formula>
    </cfRule>
  </conditionalFormatting>
  <conditionalFormatting sqref="T347:T349">
    <cfRule type="cellIs" dxfId="2" priority="536" operator="greaterThanOrEqual">
      <formula>200</formula>
    </cfRule>
  </conditionalFormatting>
  <conditionalFormatting sqref="T351">
    <cfRule type="cellIs" dxfId="1" priority="516" operator="greaterThanOrEqual">
      <formula>200</formula>
    </cfRule>
  </conditionalFormatting>
  <conditionalFormatting sqref="T353:T355">
    <cfRule type="cellIs" dxfId="0" priority="515" operator="greaterThanOrEqual">
      <formula>200</formula>
    </cfRule>
  </conditionalFormatting>
  <printOptions horizontalCentered="1"/>
  <pageMargins left="0" right="0" top="0.19685039370078741" bottom="0.19685039370078741" header="0.19685039370078741" footer="0.19685039370078741"/>
  <pageSetup paperSize="9" scale="60" orientation="portrait" r:id="rId1"/>
  <headerFooter alignWithMargins="0">
    <oddFooter>&amp;L&amp;"-,Gras italique"&amp;18 4  ème  WORLD  DEAF&amp;"-,Italique"  à  TAOYUAN  ( TAÏWAN )&amp;R&amp;"-,Gras italique"&amp;16AOUT   2019</oddFooter>
  </headerFooter>
  <rowBreaks count="2" manualBreakCount="2">
    <brk id="211" max="16383" man="1"/>
    <brk id="2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3F01C-FE53-464B-8029-FC97F9F2E2A6}">
  <sheetPr>
    <tabColor rgb="FF00B050"/>
  </sheetPr>
  <dimension ref="B1:S67"/>
  <sheetViews>
    <sheetView topLeftCell="A42" zoomScaleNormal="100" workbookViewId="0">
      <selection activeCell="A33" sqref="A33"/>
    </sheetView>
  </sheetViews>
  <sheetFormatPr baseColWidth="10" defaultColWidth="11.42578125" defaultRowHeight="12.75" x14ac:dyDescent="0.2"/>
  <cols>
    <col min="1" max="2" width="3.7109375" style="114" customWidth="1"/>
    <col min="3" max="3" width="30.7109375" style="114" customWidth="1"/>
    <col min="4" max="6" width="10.7109375" style="114" customWidth="1"/>
    <col min="7" max="15" width="11.28515625" style="114" customWidth="1"/>
    <col min="16" max="16" width="12.7109375" style="114" customWidth="1"/>
    <col min="17" max="17" width="3.7109375" style="114" customWidth="1"/>
    <col min="18" max="19" width="11.42578125" style="114"/>
    <col min="20" max="20" width="22.7109375" style="114" customWidth="1"/>
    <col min="21" max="16384" width="11.42578125" style="114"/>
  </cols>
  <sheetData>
    <row r="1" spans="2:17" ht="41.45" customHeight="1" x14ac:dyDescent="0.2"/>
    <row r="2" spans="2:17" s="115" customFormat="1" ht="42" customHeight="1" x14ac:dyDescent="0.9">
      <c r="H2" s="116"/>
      <c r="I2" s="117"/>
      <c r="J2" s="117"/>
      <c r="K2" s="117"/>
      <c r="L2" s="117"/>
      <c r="M2" s="117"/>
      <c r="N2" s="117"/>
      <c r="O2" s="117"/>
      <c r="P2" s="117"/>
      <c r="Q2" s="117"/>
    </row>
    <row r="3" spans="2:17" s="115" customFormat="1" ht="42" customHeight="1" x14ac:dyDescent="0.9">
      <c r="H3" s="117"/>
      <c r="I3" s="117"/>
      <c r="J3" s="117"/>
      <c r="K3" s="117"/>
      <c r="L3" s="117"/>
      <c r="M3" s="117"/>
      <c r="N3" s="117"/>
      <c r="O3" s="117"/>
      <c r="P3" s="117"/>
      <c r="Q3" s="117"/>
    </row>
    <row r="4" spans="2:17" s="115" customFormat="1" ht="42" customHeight="1" x14ac:dyDescent="0.9">
      <c r="H4" s="117"/>
      <c r="I4" s="117"/>
      <c r="J4" s="117"/>
      <c r="K4" s="117"/>
      <c r="L4" s="117"/>
      <c r="M4" s="117"/>
      <c r="N4" s="117"/>
      <c r="O4" s="117"/>
      <c r="P4" s="117"/>
      <c r="Q4" s="117"/>
    </row>
    <row r="5" spans="2:17" s="115" customFormat="1" ht="42" customHeight="1" x14ac:dyDescent="0.9">
      <c r="H5" s="117"/>
      <c r="I5" s="117"/>
      <c r="J5" s="117"/>
      <c r="K5" s="117"/>
      <c r="L5" s="117"/>
      <c r="M5" s="117"/>
      <c r="N5" s="117"/>
      <c r="O5" s="117"/>
      <c r="P5" s="117"/>
      <c r="Q5" s="117"/>
    </row>
    <row r="6" spans="2:17" s="115" customFormat="1" ht="42" customHeight="1" x14ac:dyDescent="0.9">
      <c r="H6" s="117"/>
      <c r="I6" s="117"/>
      <c r="J6" s="117"/>
      <c r="K6" s="117"/>
      <c r="L6" s="117"/>
      <c r="M6" s="117"/>
      <c r="N6" s="117"/>
      <c r="O6" s="117"/>
      <c r="P6" s="117"/>
      <c r="Q6" s="117"/>
    </row>
    <row r="7" spans="2:17" s="118" customFormat="1" ht="42" customHeight="1" x14ac:dyDescent="0.9">
      <c r="B7" s="115"/>
      <c r="C7" s="115"/>
      <c r="D7" s="115"/>
      <c r="E7" s="115"/>
      <c r="F7" s="115"/>
      <c r="G7" s="115"/>
      <c r="H7" s="117"/>
      <c r="I7" s="117"/>
      <c r="J7" s="117"/>
      <c r="K7" s="117"/>
      <c r="L7" s="117"/>
      <c r="M7" s="117"/>
      <c r="N7" s="117"/>
      <c r="O7" s="117"/>
      <c r="P7" s="117"/>
      <c r="Q7" s="117"/>
    </row>
    <row r="8" spans="2:17" s="115" customFormat="1" ht="42" customHeight="1" x14ac:dyDescent="0.9">
      <c r="H8" s="117"/>
      <c r="I8" s="117"/>
      <c r="J8" s="117"/>
      <c r="K8" s="117"/>
      <c r="L8" s="117"/>
      <c r="M8" s="117"/>
      <c r="N8" s="117"/>
      <c r="O8" s="117"/>
      <c r="P8" s="117"/>
      <c r="Q8" s="117"/>
    </row>
    <row r="9" spans="2:17" s="115" customFormat="1" ht="42" customHeight="1" x14ac:dyDescent="0.5">
      <c r="H9" s="116"/>
      <c r="I9" s="116"/>
      <c r="J9" s="116"/>
      <c r="K9" s="119"/>
      <c r="L9" s="116"/>
      <c r="M9" s="116"/>
      <c r="N9" s="116"/>
      <c r="O9" s="116"/>
      <c r="P9" s="119"/>
    </row>
    <row r="10" spans="2:17" s="115" customFormat="1" ht="42" customHeight="1" x14ac:dyDescent="0.5">
      <c r="I10" s="116"/>
      <c r="J10" s="116"/>
      <c r="K10" s="116"/>
      <c r="L10" s="116"/>
      <c r="M10" s="116"/>
      <c r="N10" s="116"/>
      <c r="O10" s="116"/>
      <c r="P10" s="116"/>
    </row>
    <row r="11" spans="2:17" s="115" customFormat="1" ht="33.6" customHeight="1" x14ac:dyDescent="0.5">
      <c r="I11" s="116"/>
      <c r="J11" s="116"/>
      <c r="K11" s="116"/>
      <c r="L11" s="116"/>
      <c r="M11" s="116"/>
      <c r="N11" s="116"/>
      <c r="O11" s="116"/>
      <c r="P11" s="116"/>
    </row>
    <row r="12" spans="2:17" s="115" customFormat="1" ht="42" customHeight="1" x14ac:dyDescent="0.5">
      <c r="H12" s="116"/>
      <c r="I12" s="116"/>
      <c r="J12" s="116"/>
      <c r="K12" s="119"/>
      <c r="L12" s="116"/>
      <c r="M12" s="116"/>
      <c r="N12" s="116"/>
      <c r="O12" s="116"/>
      <c r="P12" s="119"/>
    </row>
    <row r="13" spans="2:17" s="36" customFormat="1" ht="41.25" customHeight="1" x14ac:dyDescent="0.2">
      <c r="E13" s="37"/>
      <c r="G13" s="37"/>
      <c r="I13" s="37"/>
    </row>
    <row r="14" spans="2:17" s="36" customFormat="1" ht="41.25" customHeight="1" x14ac:dyDescent="0.2">
      <c r="E14" s="37"/>
      <c r="G14" s="37"/>
      <c r="I14" s="37"/>
    </row>
    <row r="15" spans="2:17" s="36" customFormat="1" ht="41.25" customHeight="1" x14ac:dyDescent="0.2">
      <c r="E15" s="37"/>
      <c r="G15" s="37"/>
      <c r="I15" s="37"/>
    </row>
    <row r="16" spans="2:17" s="36" customFormat="1" ht="41.25" customHeight="1" x14ac:dyDescent="0.2">
      <c r="E16" s="37"/>
      <c r="G16" s="37"/>
      <c r="I16" s="37"/>
    </row>
    <row r="17" spans="5:9" s="36" customFormat="1" ht="41.25" customHeight="1" x14ac:dyDescent="0.2">
      <c r="E17" s="37"/>
      <c r="G17" s="37"/>
      <c r="I17" s="37"/>
    </row>
    <row r="18" spans="5:9" s="36" customFormat="1" ht="41.25" customHeight="1" x14ac:dyDescent="0.2">
      <c r="E18" s="37"/>
      <c r="G18" s="37"/>
      <c r="I18" s="37"/>
    </row>
    <row r="19" spans="5:9" s="36" customFormat="1" ht="41.25" customHeight="1" x14ac:dyDescent="0.2">
      <c r="E19" s="37"/>
      <c r="G19" s="37"/>
      <c r="I19" s="37"/>
    </row>
    <row r="20" spans="5:9" s="36" customFormat="1" ht="41.25" customHeight="1" x14ac:dyDescent="0.2">
      <c r="E20" s="37"/>
      <c r="G20" s="37"/>
      <c r="I20" s="37"/>
    </row>
    <row r="21" spans="5:9" s="36" customFormat="1" ht="41.25" customHeight="1" x14ac:dyDescent="0.2">
      <c r="E21" s="37"/>
      <c r="G21" s="37"/>
      <c r="I21" s="37"/>
    </row>
    <row r="22" spans="5:9" s="36" customFormat="1" ht="41.25" customHeight="1" x14ac:dyDescent="0.2">
      <c r="E22" s="37"/>
      <c r="G22" s="37"/>
      <c r="I22" s="37"/>
    </row>
    <row r="23" spans="5:9" s="36" customFormat="1" ht="41.25" customHeight="1" x14ac:dyDescent="0.2">
      <c r="E23" s="37"/>
      <c r="G23" s="37"/>
      <c r="I23" s="37"/>
    </row>
    <row r="24" spans="5:9" s="36" customFormat="1" ht="41.25" customHeight="1" x14ac:dyDescent="0.2">
      <c r="E24" s="37"/>
      <c r="G24" s="37"/>
      <c r="I24" s="37"/>
    </row>
    <row r="25" spans="5:9" s="36" customFormat="1" ht="41.25" customHeight="1" x14ac:dyDescent="0.2">
      <c r="E25" s="37"/>
      <c r="G25" s="37"/>
      <c r="I25" s="37"/>
    </row>
    <row r="26" spans="5:9" s="36" customFormat="1" ht="41.25" customHeight="1" x14ac:dyDescent="0.2">
      <c r="E26" s="37"/>
      <c r="G26" s="37"/>
      <c r="I26" s="37"/>
    </row>
    <row r="27" spans="5:9" s="36" customFormat="1" ht="41.25" customHeight="1" x14ac:dyDescent="0.2">
      <c r="E27" s="37"/>
      <c r="G27" s="37"/>
      <c r="I27" s="37"/>
    </row>
    <row r="28" spans="5:9" s="36" customFormat="1" ht="41.25" customHeight="1" x14ac:dyDescent="0.2">
      <c r="E28" s="37"/>
      <c r="G28" s="37"/>
      <c r="I28" s="37"/>
    </row>
    <row r="29" spans="5:9" s="36" customFormat="1" ht="41.25" customHeight="1" x14ac:dyDescent="0.2">
      <c r="E29" s="37"/>
      <c r="G29" s="37"/>
      <c r="I29" s="37"/>
    </row>
    <row r="30" spans="5:9" s="36" customFormat="1" ht="41.25" customHeight="1" x14ac:dyDescent="0.2">
      <c r="E30" s="37"/>
      <c r="G30" s="37"/>
      <c r="I30" s="37"/>
    </row>
    <row r="31" spans="5:9" s="36" customFormat="1" ht="41.25" customHeight="1" x14ac:dyDescent="0.2">
      <c r="E31" s="37"/>
      <c r="G31" s="37"/>
      <c r="I31" s="37"/>
    </row>
    <row r="32" spans="5:9" s="36" customFormat="1" ht="41.25" customHeight="1" x14ac:dyDescent="0.2">
      <c r="E32" s="37"/>
      <c r="G32" s="37"/>
      <c r="I32" s="37"/>
    </row>
    <row r="33" spans="2:19" s="36" customFormat="1" ht="41.25" customHeight="1" x14ac:dyDescent="0.2">
      <c r="E33" s="37"/>
      <c r="G33" s="37"/>
      <c r="I33" s="38"/>
    </row>
    <row r="34" spans="2:19" s="36" customFormat="1" ht="41.25" customHeight="1" x14ac:dyDescent="0.2">
      <c r="E34" s="37"/>
      <c r="G34" s="37"/>
      <c r="I34" s="39"/>
    </row>
    <row r="35" spans="2:19" s="36" customFormat="1" ht="41.25" customHeight="1" x14ac:dyDescent="0.2">
      <c r="E35" s="37"/>
      <c r="G35" s="37"/>
      <c r="I35" s="39"/>
    </row>
    <row r="36" spans="2:19" s="36" customFormat="1" ht="30" customHeight="1" x14ac:dyDescent="0.2">
      <c r="E36" s="37"/>
      <c r="G36" s="37"/>
      <c r="I36" s="39"/>
    </row>
    <row r="37" spans="2:19" ht="3" customHeight="1" x14ac:dyDescent="0.2"/>
    <row r="38" spans="2:19" s="12" customFormat="1" ht="24" customHeight="1" x14ac:dyDescent="0.25">
      <c r="B38" s="120"/>
      <c r="C38" s="120"/>
      <c r="D38" s="121"/>
      <c r="E38" s="121"/>
      <c r="F38" s="121"/>
      <c r="G38" s="121"/>
      <c r="H38" s="121"/>
      <c r="I38" s="121"/>
      <c r="J38" s="121"/>
      <c r="K38" s="121"/>
      <c r="L38" s="121"/>
      <c r="M38" s="120"/>
      <c r="N38" s="120"/>
      <c r="O38" s="120"/>
      <c r="P38" s="120"/>
      <c r="Q38" s="120"/>
      <c r="S38"/>
    </row>
    <row r="39" spans="2:19" s="12" customFormat="1" ht="24" customHeight="1" x14ac:dyDescent="0.25">
      <c r="B39" s="120"/>
      <c r="C39" s="120"/>
      <c r="D39" s="121"/>
      <c r="E39" s="121"/>
      <c r="F39" s="121"/>
      <c r="G39" s="121"/>
      <c r="H39" s="121"/>
      <c r="I39" s="121"/>
      <c r="J39" s="121"/>
      <c r="K39" s="121"/>
      <c r="L39" s="121"/>
      <c r="M39" s="120"/>
      <c r="N39" s="120"/>
      <c r="O39" s="120"/>
      <c r="P39" s="120"/>
      <c r="Q39" s="120"/>
      <c r="S39" s="111"/>
    </row>
    <row r="40" spans="2:19" s="12" customFormat="1" ht="24" customHeight="1" x14ac:dyDescent="0.25">
      <c r="B40" s="120"/>
      <c r="C40" s="120"/>
      <c r="D40" s="121"/>
      <c r="E40" s="121"/>
      <c r="F40" s="121"/>
      <c r="G40" s="121"/>
      <c r="H40" s="121"/>
      <c r="I40" s="121"/>
      <c r="J40" s="121"/>
      <c r="K40" s="121"/>
      <c r="L40" s="121"/>
      <c r="M40" s="120"/>
      <c r="N40" s="120"/>
      <c r="O40" s="120"/>
      <c r="P40" s="120"/>
      <c r="Q40" s="120"/>
    </row>
    <row r="41" spans="2:19" s="12" customFormat="1" ht="24" customHeight="1" x14ac:dyDescent="0.25">
      <c r="B41" s="120"/>
      <c r="C41" s="120"/>
      <c r="D41" s="121"/>
      <c r="E41" s="121"/>
      <c r="F41" s="121"/>
      <c r="G41" s="121"/>
      <c r="H41" s="121"/>
      <c r="I41" s="121"/>
      <c r="J41" s="121"/>
      <c r="K41" s="121"/>
      <c r="L41" s="121"/>
      <c r="M41" s="120"/>
      <c r="N41" s="120"/>
      <c r="O41" s="120"/>
      <c r="P41" s="120"/>
      <c r="Q41" s="120"/>
      <c r="S41"/>
    </row>
    <row r="42" spans="2:19" s="12" customFormat="1" ht="60" customHeight="1" x14ac:dyDescent="0.25">
      <c r="B42" s="122"/>
      <c r="C42" s="122"/>
      <c r="D42" s="122"/>
      <c r="E42" s="122"/>
      <c r="F42" s="122"/>
      <c r="G42" s="122"/>
      <c r="H42" s="122"/>
      <c r="I42" s="122"/>
      <c r="J42" s="122"/>
      <c r="K42" s="122"/>
      <c r="L42" s="122"/>
      <c r="S42"/>
    </row>
    <row r="43" spans="2:19" s="111" customFormat="1" ht="60" customHeight="1" x14ac:dyDescent="0.25">
      <c r="B43" s="112"/>
      <c r="C43" s="914" t="s">
        <v>155</v>
      </c>
      <c r="D43" s="914"/>
      <c r="E43" s="914"/>
      <c r="F43" s="112"/>
      <c r="G43" s="112"/>
      <c r="H43" s="18"/>
      <c r="I43" s="112"/>
      <c r="J43" s="18"/>
      <c r="K43" s="18"/>
      <c r="L43" s="13"/>
      <c r="M43" s="12"/>
      <c r="N43" s="12"/>
      <c r="S43"/>
    </row>
    <row r="44" spans="2:19" s="111" customFormat="1" ht="60" customHeight="1" x14ac:dyDescent="0.25">
      <c r="B44" s="112"/>
      <c r="C44" s="914"/>
      <c r="D44" s="914"/>
      <c r="E44" s="914"/>
      <c r="F44" s="112"/>
      <c r="G44" s="112"/>
      <c r="H44" s="18"/>
      <c r="I44" s="112"/>
      <c r="J44" s="18"/>
      <c r="K44" s="18"/>
      <c r="L44" s="13"/>
      <c r="M44" s="12"/>
      <c r="N44" s="12"/>
      <c r="S44"/>
    </row>
    <row r="45" spans="2:19" s="111" customFormat="1" ht="60" customHeight="1" x14ac:dyDescent="0.25">
      <c r="B45" s="112"/>
      <c r="C45" s="112"/>
      <c r="D45" s="112"/>
      <c r="E45" s="112"/>
      <c r="F45" s="112"/>
      <c r="G45" s="112"/>
      <c r="H45" s="18"/>
      <c r="I45" s="112"/>
      <c r="J45" s="18"/>
      <c r="K45" s="18"/>
      <c r="L45" s="13"/>
      <c r="M45" s="12"/>
      <c r="N45" s="12"/>
      <c r="S45"/>
    </row>
    <row r="46" spans="2:19" s="111" customFormat="1" ht="30" customHeight="1" x14ac:dyDescent="0.25">
      <c r="B46" s="112"/>
      <c r="C46" s="904" t="s">
        <v>0</v>
      </c>
      <c r="D46" s="904"/>
      <c r="E46" s="904"/>
      <c r="F46" s="112"/>
      <c r="G46" s="891"/>
      <c r="H46" s="891"/>
      <c r="I46" s="891"/>
      <c r="J46" s="891"/>
      <c r="K46" s="891"/>
      <c r="L46" s="891"/>
      <c r="M46" s="891"/>
      <c r="N46" s="891"/>
      <c r="O46" s="891"/>
      <c r="P46" s="891"/>
      <c r="Q46" s="891"/>
      <c r="S46"/>
    </row>
    <row r="47" spans="2:19" s="111" customFormat="1" ht="30" customHeight="1" x14ac:dyDescent="0.25">
      <c r="B47" s="112"/>
      <c r="C47" s="904"/>
      <c r="D47" s="904"/>
      <c r="E47" s="904"/>
      <c r="F47" s="112"/>
      <c r="G47" s="891"/>
      <c r="H47" s="891"/>
      <c r="I47" s="891"/>
      <c r="J47" s="891"/>
      <c r="K47" s="891"/>
      <c r="L47" s="891"/>
      <c r="M47" s="891"/>
      <c r="N47" s="891"/>
      <c r="O47" s="891"/>
      <c r="P47" s="891"/>
      <c r="Q47" s="891"/>
      <c r="S47"/>
    </row>
    <row r="48" spans="2:19" s="111" customFormat="1" ht="30" customHeight="1" x14ac:dyDescent="0.25">
      <c r="B48" s="112"/>
      <c r="C48" s="904"/>
      <c r="D48" s="904"/>
      <c r="E48" s="904"/>
      <c r="F48" s="112"/>
      <c r="G48" s="891"/>
      <c r="H48" s="891"/>
      <c r="I48" s="891"/>
      <c r="J48" s="891"/>
      <c r="K48" s="891"/>
      <c r="L48" s="891"/>
      <c r="M48" s="891"/>
      <c r="N48" s="891"/>
      <c r="O48" s="891"/>
      <c r="P48" s="891"/>
      <c r="Q48" s="891"/>
      <c r="S48"/>
    </row>
    <row r="49" spans="2:19" s="111" customFormat="1" ht="45" customHeight="1" x14ac:dyDescent="0.25">
      <c r="B49" s="112"/>
      <c r="C49" s="128"/>
      <c r="D49" s="128"/>
      <c r="E49" s="128"/>
      <c r="F49" s="112"/>
      <c r="G49" s="617"/>
      <c r="H49" s="618"/>
      <c r="I49" s="617"/>
      <c r="J49" s="618"/>
      <c r="K49" s="618"/>
      <c r="L49" s="303"/>
      <c r="M49" s="619"/>
      <c r="N49" s="619"/>
      <c r="O49" s="303"/>
      <c r="P49" s="303"/>
      <c r="Q49" s="303"/>
      <c r="S49"/>
    </row>
    <row r="50" spans="2:19" s="111" customFormat="1" ht="30" customHeight="1" x14ac:dyDescent="0.25">
      <c r="B50" s="112"/>
      <c r="C50" s="904" t="s">
        <v>1</v>
      </c>
      <c r="D50" s="904"/>
      <c r="E50" s="904"/>
      <c r="F50" s="112"/>
      <c r="G50" s="891" t="str">
        <f>'DUO  H'!E46</f>
        <v>HO  choon séong          SYABIL  syamul a.</v>
      </c>
      <c r="H50" s="891"/>
      <c r="I50" s="891"/>
      <c r="J50" s="891">
        <f>'DUO  H'!E49</f>
        <v>0</v>
      </c>
      <c r="K50" s="891"/>
      <c r="L50" s="891"/>
      <c r="M50" s="891">
        <f>'DUO  H'!E52</f>
        <v>0</v>
      </c>
      <c r="N50" s="891"/>
      <c r="O50" s="891">
        <f>'DUO  H'!E55</f>
        <v>0</v>
      </c>
      <c r="P50" s="891"/>
      <c r="Q50" s="891"/>
      <c r="S50"/>
    </row>
    <row r="51" spans="2:19" s="111" customFormat="1" ht="30" customHeight="1" x14ac:dyDescent="0.25">
      <c r="B51" s="112"/>
      <c r="C51" s="904"/>
      <c r="D51" s="904"/>
      <c r="E51" s="904"/>
      <c r="F51" s="112"/>
      <c r="G51" s="891"/>
      <c r="H51" s="891"/>
      <c r="I51" s="891"/>
      <c r="J51" s="891"/>
      <c r="K51" s="891"/>
      <c r="L51" s="891"/>
      <c r="M51" s="891"/>
      <c r="N51" s="891"/>
      <c r="O51" s="891"/>
      <c r="P51" s="891"/>
      <c r="Q51" s="891"/>
      <c r="S51"/>
    </row>
    <row r="52" spans="2:19" s="111" customFormat="1" ht="30" customHeight="1" x14ac:dyDescent="0.25">
      <c r="B52" s="112"/>
      <c r="C52" s="904"/>
      <c r="D52" s="904"/>
      <c r="E52" s="904"/>
      <c r="F52" s="112"/>
      <c r="G52" s="891"/>
      <c r="H52" s="891"/>
      <c r="I52" s="891"/>
      <c r="J52" s="891"/>
      <c r="K52" s="891"/>
      <c r="L52" s="891"/>
      <c r="M52" s="891"/>
      <c r="N52" s="891"/>
      <c r="O52" s="891"/>
      <c r="P52" s="891"/>
      <c r="Q52" s="891"/>
      <c r="S52"/>
    </row>
    <row r="53" spans="2:19" s="111" customFormat="1" ht="45" customHeight="1" x14ac:dyDescent="0.25">
      <c r="B53" s="112"/>
      <c r="C53" s="128"/>
      <c r="D53" s="128"/>
      <c r="E53" s="128"/>
      <c r="F53" s="112"/>
      <c r="G53" s="617"/>
      <c r="H53" s="618"/>
      <c r="I53" s="617"/>
      <c r="J53" s="618"/>
      <c r="K53" s="618"/>
      <c r="L53" s="303"/>
      <c r="M53" s="619"/>
      <c r="N53" s="619"/>
      <c r="O53" s="303"/>
      <c r="P53" s="303"/>
      <c r="Q53" s="303"/>
      <c r="S53"/>
    </row>
    <row r="54" spans="2:19" s="111" customFormat="1" ht="30" customHeight="1" x14ac:dyDescent="0.25">
      <c r="B54" s="112"/>
      <c r="C54" s="904" t="s">
        <v>2</v>
      </c>
      <c r="D54" s="904"/>
      <c r="E54" s="904"/>
      <c r="F54" s="112"/>
      <c r="G54" s="891"/>
      <c r="H54" s="891"/>
      <c r="I54" s="891"/>
      <c r="J54" s="891"/>
      <c r="K54" s="891"/>
      <c r="L54" s="891"/>
      <c r="M54" s="891">
        <f>'TEAM H'!E50</f>
        <v>0</v>
      </c>
      <c r="N54" s="891"/>
      <c r="O54" s="891">
        <f>'TEAM H'!E53</f>
        <v>0</v>
      </c>
      <c r="P54" s="891"/>
      <c r="Q54" s="891"/>
      <c r="S54"/>
    </row>
    <row r="55" spans="2:19" s="111" customFormat="1" ht="30" customHeight="1" x14ac:dyDescent="0.25">
      <c r="B55" s="112"/>
      <c r="C55" s="904"/>
      <c r="D55" s="904"/>
      <c r="E55" s="904"/>
      <c r="F55" s="112"/>
      <c r="G55" s="891"/>
      <c r="H55" s="891"/>
      <c r="I55" s="891"/>
      <c r="J55" s="891"/>
      <c r="K55" s="891"/>
      <c r="L55" s="891"/>
      <c r="M55" s="891"/>
      <c r="N55" s="891"/>
      <c r="O55" s="891"/>
      <c r="P55" s="891"/>
      <c r="Q55" s="891"/>
      <c r="S55"/>
    </row>
    <row r="56" spans="2:19" s="111" customFormat="1" ht="30" customHeight="1" x14ac:dyDescent="0.25">
      <c r="B56" s="112"/>
      <c r="C56" s="904"/>
      <c r="D56" s="904"/>
      <c r="E56" s="904"/>
      <c r="F56" s="112"/>
      <c r="G56" s="891"/>
      <c r="H56" s="891"/>
      <c r="I56" s="891"/>
      <c r="J56" s="891"/>
      <c r="K56" s="891"/>
      <c r="L56" s="891"/>
      <c r="M56" s="891"/>
      <c r="N56" s="891"/>
      <c r="O56" s="891"/>
      <c r="P56" s="891"/>
      <c r="Q56" s="891"/>
      <c r="S56"/>
    </row>
    <row r="57" spans="2:19" s="111" customFormat="1" ht="60" customHeight="1" x14ac:dyDescent="0.25">
      <c r="B57" s="112"/>
      <c r="C57" s="123"/>
      <c r="D57" s="123"/>
      <c r="E57" s="123"/>
      <c r="F57" s="112"/>
      <c r="G57" s="617"/>
      <c r="H57" s="618"/>
      <c r="I57" s="617"/>
      <c r="J57" s="618"/>
      <c r="K57" s="618"/>
      <c r="L57" s="303"/>
      <c r="M57" s="619"/>
      <c r="N57" s="619"/>
      <c r="O57" s="303"/>
      <c r="P57" s="303"/>
      <c r="Q57" s="303"/>
      <c r="S57"/>
    </row>
    <row r="58" spans="2:19" s="111" customFormat="1" ht="60" customHeight="1" x14ac:dyDescent="0.25">
      <c r="B58" s="112"/>
      <c r="C58" s="123"/>
      <c r="D58" s="123"/>
      <c r="E58" s="123"/>
      <c r="F58" s="112"/>
      <c r="G58" s="112"/>
      <c r="H58" s="18"/>
      <c r="I58" s="112"/>
      <c r="J58" s="18"/>
      <c r="K58" s="18"/>
      <c r="L58" s="13"/>
      <c r="M58" s="12"/>
      <c r="N58" s="12"/>
      <c r="S58"/>
    </row>
    <row r="59" spans="2:19" s="111" customFormat="1" ht="60" customHeight="1" thickBot="1" x14ac:dyDescent="0.3">
      <c r="B59" s="112"/>
      <c r="C59" s="123"/>
      <c r="D59" s="123"/>
      <c r="E59" s="123"/>
      <c r="F59" s="112"/>
      <c r="G59" s="112"/>
      <c r="H59" s="18"/>
      <c r="I59" s="112"/>
      <c r="J59" s="18"/>
      <c r="K59" s="18"/>
      <c r="L59" s="13"/>
      <c r="M59" s="12"/>
      <c r="N59" s="12"/>
      <c r="S59"/>
    </row>
    <row r="60" spans="2:19" s="111" customFormat="1" ht="45" customHeight="1" thickBot="1" x14ac:dyDescent="0.3">
      <c r="B60" s="112"/>
      <c r="C60" s="123"/>
      <c r="D60" s="123"/>
      <c r="E60" s="123"/>
      <c r="F60" s="112"/>
      <c r="G60" s="905" t="s">
        <v>559</v>
      </c>
      <c r="H60" s="906"/>
      <c r="I60" s="907"/>
      <c r="J60" s="908" t="s">
        <v>560</v>
      </c>
      <c r="K60" s="909"/>
      <c r="L60" s="910"/>
      <c r="M60" s="911" t="s">
        <v>561</v>
      </c>
      <c r="N60" s="912"/>
      <c r="O60" s="913"/>
      <c r="P60" s="868" t="s">
        <v>82</v>
      </c>
      <c r="S60"/>
    </row>
    <row r="61" spans="2:19" s="126" customFormat="1" ht="66" customHeight="1" x14ac:dyDescent="0.9">
      <c r="B61" s="125"/>
      <c r="C61" s="864" t="s">
        <v>23</v>
      </c>
      <c r="D61" s="831"/>
      <c r="E61" s="832"/>
      <c r="F61" s="833"/>
      <c r="G61" s="838"/>
      <c r="H61" s="839">
        <v>2</v>
      </c>
      <c r="I61" s="840"/>
      <c r="J61" s="841"/>
      <c r="K61" s="881"/>
      <c r="L61" s="842"/>
      <c r="M61" s="892">
        <v>1</v>
      </c>
      <c r="N61" s="893"/>
      <c r="O61" s="894"/>
      <c r="P61" s="834">
        <f>SUM(G61:O61)</f>
        <v>3</v>
      </c>
    </row>
    <row r="62" spans="2:19" s="126" customFormat="1" ht="66" customHeight="1" x14ac:dyDescent="0.5">
      <c r="B62" s="125"/>
      <c r="C62" s="865" t="s">
        <v>108</v>
      </c>
      <c r="D62" s="828"/>
      <c r="E62" s="829"/>
      <c r="F62" s="830"/>
      <c r="G62" s="843"/>
      <c r="H62" s="844">
        <v>1</v>
      </c>
      <c r="I62" s="845"/>
      <c r="J62" s="885"/>
      <c r="K62" s="886"/>
      <c r="L62" s="887"/>
      <c r="M62" s="849"/>
      <c r="N62" s="850"/>
      <c r="O62" s="851"/>
      <c r="P62" s="654">
        <f>SUM(G62:O62)</f>
        <v>1</v>
      </c>
    </row>
    <row r="63" spans="2:19" s="126" customFormat="1" ht="66" customHeight="1" x14ac:dyDescent="0.5">
      <c r="B63" s="125"/>
      <c r="C63" s="869" t="s">
        <v>99</v>
      </c>
      <c r="D63" s="870"/>
      <c r="E63" s="871"/>
      <c r="F63" s="872"/>
      <c r="G63" s="895"/>
      <c r="H63" s="896"/>
      <c r="I63" s="897"/>
      <c r="J63" s="898">
        <v>2</v>
      </c>
      <c r="K63" s="899"/>
      <c r="L63" s="900"/>
      <c r="M63" s="901">
        <v>2</v>
      </c>
      <c r="N63" s="902"/>
      <c r="O63" s="903"/>
      <c r="P63" s="880">
        <f>SUM(G63:O63)</f>
        <v>4</v>
      </c>
    </row>
    <row r="64" spans="2:19" s="126" customFormat="1" ht="66" customHeight="1" x14ac:dyDescent="0.5">
      <c r="B64" s="125"/>
      <c r="C64" s="865" t="s">
        <v>27</v>
      </c>
      <c r="D64" s="828"/>
      <c r="E64" s="829"/>
      <c r="F64" s="830"/>
      <c r="G64" s="843"/>
      <c r="H64" s="844"/>
      <c r="I64" s="845"/>
      <c r="J64" s="885">
        <v>1</v>
      </c>
      <c r="K64" s="886"/>
      <c r="L64" s="887"/>
      <c r="M64" s="888"/>
      <c r="N64" s="889"/>
      <c r="O64" s="890"/>
      <c r="P64" s="835">
        <f t="shared" ref="P64" si="0">SUM(G64:O64)</f>
        <v>1</v>
      </c>
    </row>
    <row r="65" spans="2:16" s="126" customFormat="1" ht="66" customHeight="1" x14ac:dyDescent="0.5">
      <c r="B65" s="125"/>
      <c r="C65" s="869" t="s">
        <v>98</v>
      </c>
      <c r="D65" s="870"/>
      <c r="E65" s="871"/>
      <c r="F65" s="872"/>
      <c r="G65" s="895"/>
      <c r="H65" s="896"/>
      <c r="I65" s="897"/>
      <c r="J65" s="876"/>
      <c r="K65" s="883"/>
      <c r="L65" s="884"/>
      <c r="M65" s="901">
        <v>1</v>
      </c>
      <c r="N65" s="902"/>
      <c r="O65" s="903"/>
      <c r="P65" s="880">
        <f>SUM(G65:O65)</f>
        <v>1</v>
      </c>
    </row>
    <row r="66" spans="2:16" s="126" customFormat="1" ht="66" customHeight="1" x14ac:dyDescent="0.5">
      <c r="B66" s="125"/>
      <c r="C66" s="869" t="s">
        <v>26</v>
      </c>
      <c r="D66" s="870"/>
      <c r="E66" s="871"/>
      <c r="F66" s="872"/>
      <c r="G66" s="873"/>
      <c r="H66" s="874"/>
      <c r="I66" s="875"/>
      <c r="J66" s="876"/>
      <c r="K66" s="877"/>
      <c r="L66" s="878"/>
      <c r="M66" s="879"/>
      <c r="N66" s="850">
        <v>1</v>
      </c>
      <c r="O66" s="851"/>
      <c r="P66" s="880">
        <v>1</v>
      </c>
    </row>
    <row r="67" spans="2:16" s="126" customFormat="1" ht="66" customHeight="1" thickBot="1" x14ac:dyDescent="0.55000000000000004">
      <c r="B67" s="125"/>
      <c r="C67" s="867" t="s">
        <v>29</v>
      </c>
      <c r="D67" s="629"/>
      <c r="E67" s="630"/>
      <c r="F67" s="631"/>
      <c r="G67" s="855"/>
      <c r="H67" s="856"/>
      <c r="I67" s="857"/>
      <c r="J67" s="858"/>
      <c r="K67" s="860"/>
      <c r="L67" s="882"/>
      <c r="M67" s="861"/>
      <c r="N67" s="862">
        <v>1</v>
      </c>
      <c r="O67" s="863"/>
      <c r="P67" s="655">
        <v>1</v>
      </c>
    </row>
  </sheetData>
  <mergeCells count="28">
    <mergeCell ref="C43:E44"/>
    <mergeCell ref="C46:E48"/>
    <mergeCell ref="G46:I48"/>
    <mergeCell ref="J46:L48"/>
    <mergeCell ref="C50:E52"/>
    <mergeCell ref="G50:I52"/>
    <mergeCell ref="J50:L52"/>
    <mergeCell ref="C54:E56"/>
    <mergeCell ref="G54:I56"/>
    <mergeCell ref="J54:L56"/>
    <mergeCell ref="G60:I60"/>
    <mergeCell ref="J60:L60"/>
    <mergeCell ref="G63:I63"/>
    <mergeCell ref="J63:L63"/>
    <mergeCell ref="M63:O63"/>
    <mergeCell ref="G65:I65"/>
    <mergeCell ref="M65:O65"/>
    <mergeCell ref="J64:L64"/>
    <mergeCell ref="M64:O64"/>
    <mergeCell ref="M46:N48"/>
    <mergeCell ref="O46:Q48"/>
    <mergeCell ref="M50:N52"/>
    <mergeCell ref="O50:Q52"/>
    <mergeCell ref="M54:N56"/>
    <mergeCell ref="O54:Q56"/>
    <mergeCell ref="M61:O61"/>
    <mergeCell ref="J62:L62"/>
    <mergeCell ref="M60:O60"/>
  </mergeCells>
  <printOptions horizontalCentered="1"/>
  <pageMargins left="0" right="0" top="0.19685039370078741" bottom="0.19685039370078741" header="0" footer="0"/>
  <pageSetup scale="55" orientation="portrait" r:id="rId1"/>
  <rowBreaks count="1" manualBreakCount="1">
    <brk id="3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8660F-8B9F-4BEF-8297-B9031B2F3F30}">
  <sheetPr>
    <tabColor rgb="FF0000FF"/>
  </sheetPr>
  <dimension ref="A1:Z358"/>
  <sheetViews>
    <sheetView zoomScaleNormal="100" workbookViewId="0">
      <selection activeCell="F331" sqref="E331:F331"/>
    </sheetView>
  </sheetViews>
  <sheetFormatPr baseColWidth="10" defaultColWidth="11.5703125" defaultRowHeight="21" x14ac:dyDescent="0.35"/>
  <cols>
    <col min="1" max="1" width="3.7109375" style="6" customWidth="1"/>
    <col min="2" max="2" width="9.7109375" style="28" customWidth="1"/>
    <col min="3" max="3" width="10.7109375" style="28" customWidth="1"/>
    <col min="4" max="4" width="5.7109375" style="28" customWidth="1"/>
    <col min="5" max="5" width="21.7109375" style="6" customWidth="1"/>
    <col min="6" max="6" width="27.7109375" style="6" customWidth="1"/>
    <col min="7" max="12" width="9.7109375" style="6" customWidth="1"/>
    <col min="13" max="13" width="1.28515625" style="6" customWidth="1"/>
    <col min="14" max="14" width="12.7109375" style="6" customWidth="1"/>
    <col min="15" max="15" width="1.28515625" style="6" customWidth="1"/>
    <col min="16" max="16" width="11.7109375" style="108" customWidth="1"/>
    <col min="17" max="17" width="8.7109375" style="49" customWidth="1"/>
    <col min="18" max="18" width="1.7109375" style="6" customWidth="1"/>
    <col min="19" max="20" width="11.5703125" style="12"/>
    <col min="21" max="16384" width="11.5703125" style="6"/>
  </cols>
  <sheetData>
    <row r="1" spans="2:21" s="40" customFormat="1" ht="75" customHeight="1" x14ac:dyDescent="0.2">
      <c r="B1" s="931"/>
      <c r="C1" s="931"/>
      <c r="D1" s="931"/>
      <c r="E1" s="931"/>
      <c r="F1" s="931"/>
      <c r="G1" s="931"/>
      <c r="H1" s="931"/>
      <c r="I1" s="931"/>
      <c r="J1" s="931"/>
      <c r="K1" s="931"/>
      <c r="L1" s="931"/>
      <c r="M1" s="931"/>
      <c r="N1" s="931"/>
      <c r="O1" s="931"/>
      <c r="P1" s="931"/>
      <c r="Q1" s="931"/>
      <c r="R1" s="43"/>
    </row>
    <row r="2" spans="2:21" s="40" customFormat="1" ht="33" customHeight="1" x14ac:dyDescent="0.35">
      <c r="B2" s="41"/>
      <c r="C2" s="42"/>
      <c r="D2" s="42"/>
      <c r="E2" s="43"/>
      <c r="F2" s="43"/>
      <c r="G2" s="43"/>
      <c r="H2" s="43"/>
      <c r="I2" s="43"/>
      <c r="J2" s="43"/>
      <c r="K2" s="43"/>
      <c r="L2" s="43"/>
      <c r="M2" s="44"/>
      <c r="N2" s="43"/>
      <c r="O2" s="45"/>
      <c r="P2" s="99"/>
      <c r="Q2" s="48"/>
      <c r="R2" s="43"/>
    </row>
    <row r="3" spans="2:21" s="40" customFormat="1" ht="21" customHeight="1" x14ac:dyDescent="0.2">
      <c r="B3" s="932" t="s">
        <v>0</v>
      </c>
      <c r="C3" s="932"/>
      <c r="D3" s="932"/>
      <c r="E3" s="932"/>
      <c r="F3" s="932"/>
      <c r="G3" s="932"/>
      <c r="H3" s="932"/>
      <c r="I3" s="932"/>
      <c r="J3" s="932"/>
      <c r="K3" s="932"/>
      <c r="L3" s="932"/>
      <c r="M3" s="932"/>
      <c r="N3" s="932"/>
      <c r="O3" s="932"/>
      <c r="P3" s="932"/>
      <c r="Q3" s="932"/>
      <c r="R3" s="43"/>
    </row>
    <row r="4" spans="2:21" s="40" customFormat="1" ht="21" customHeight="1" x14ac:dyDescent="0.2">
      <c r="B4" s="932"/>
      <c r="C4" s="932"/>
      <c r="D4" s="932"/>
      <c r="E4" s="932"/>
      <c r="F4" s="932"/>
      <c r="G4" s="932"/>
      <c r="H4" s="932"/>
      <c r="I4" s="932"/>
      <c r="J4" s="932"/>
      <c r="K4" s="932"/>
      <c r="L4" s="932"/>
      <c r="M4" s="932"/>
      <c r="N4" s="932"/>
      <c r="O4" s="932"/>
      <c r="P4" s="932"/>
      <c r="Q4" s="932"/>
      <c r="R4" s="43"/>
    </row>
    <row r="5" spans="2:21" s="40" customFormat="1" ht="21" customHeight="1" x14ac:dyDescent="0.2">
      <c r="B5" s="932"/>
      <c r="C5" s="932"/>
      <c r="D5" s="932"/>
      <c r="E5" s="932"/>
      <c r="F5" s="932"/>
      <c r="G5" s="932"/>
      <c r="H5" s="932"/>
      <c r="I5" s="932"/>
      <c r="J5" s="932"/>
      <c r="K5" s="932"/>
      <c r="L5" s="932"/>
      <c r="M5" s="932"/>
      <c r="N5" s="932"/>
      <c r="O5" s="932"/>
      <c r="P5" s="932"/>
      <c r="Q5" s="932"/>
      <c r="R5" s="43"/>
    </row>
    <row r="6" spans="2:21" s="40" customFormat="1" ht="21" customHeight="1" x14ac:dyDescent="0.2">
      <c r="B6" s="932"/>
      <c r="C6" s="932"/>
      <c r="D6" s="932"/>
      <c r="E6" s="932"/>
      <c r="F6" s="932"/>
      <c r="G6" s="932"/>
      <c r="H6" s="932"/>
      <c r="I6" s="932"/>
      <c r="J6" s="932"/>
      <c r="K6" s="932"/>
      <c r="L6" s="932"/>
      <c r="M6" s="932"/>
      <c r="N6" s="932"/>
      <c r="O6" s="932"/>
      <c r="P6" s="932"/>
      <c r="Q6" s="932"/>
      <c r="R6" s="43"/>
    </row>
    <row r="7" spans="2:21" s="40" customFormat="1" ht="21" customHeight="1" x14ac:dyDescent="0.35">
      <c r="B7" s="41"/>
      <c r="C7" s="42"/>
      <c r="D7" s="42"/>
      <c r="E7" s="43"/>
      <c r="F7" s="43"/>
      <c r="G7" s="43"/>
      <c r="H7" s="43"/>
      <c r="I7" s="43"/>
      <c r="J7" s="43"/>
      <c r="K7" s="43"/>
      <c r="L7" s="43"/>
      <c r="M7" s="44"/>
      <c r="N7" s="43"/>
      <c r="O7" s="45"/>
      <c r="P7" s="99"/>
      <c r="Q7" s="48"/>
      <c r="R7" s="43"/>
    </row>
    <row r="8" spans="2:21" s="15" customFormat="1" ht="18" customHeight="1" x14ac:dyDescent="0.25">
      <c r="B8" s="933" t="s">
        <v>15</v>
      </c>
      <c r="C8" s="933"/>
      <c r="D8" s="933"/>
      <c r="E8" s="933"/>
      <c r="F8" s="933"/>
      <c r="G8" s="933"/>
      <c r="H8" s="933"/>
      <c r="I8" s="933"/>
      <c r="J8" s="933"/>
      <c r="K8" s="933"/>
      <c r="L8" s="933"/>
      <c r="M8" s="933"/>
      <c r="N8" s="933"/>
      <c r="O8" s="933"/>
      <c r="P8" s="933"/>
      <c r="Q8" s="933"/>
      <c r="R8" s="43"/>
    </row>
    <row r="9" spans="2:21" s="15" customFormat="1" ht="18" customHeight="1" x14ac:dyDescent="0.25">
      <c r="B9" s="933"/>
      <c r="C9" s="933"/>
      <c r="D9" s="933"/>
      <c r="E9" s="933"/>
      <c r="F9" s="933"/>
      <c r="G9" s="933"/>
      <c r="H9" s="933"/>
      <c r="I9" s="933"/>
      <c r="J9" s="933"/>
      <c r="K9" s="933"/>
      <c r="L9" s="933"/>
      <c r="M9" s="933"/>
      <c r="N9" s="933"/>
      <c r="O9" s="933"/>
      <c r="P9" s="933"/>
      <c r="Q9" s="933"/>
      <c r="R9" s="43"/>
    </row>
    <row r="10" spans="2:21" s="15" customFormat="1" ht="18" customHeight="1" x14ac:dyDescent="0.25">
      <c r="B10" s="933"/>
      <c r="C10" s="933"/>
      <c r="D10" s="933"/>
      <c r="E10" s="933"/>
      <c r="F10" s="933"/>
      <c r="G10" s="933"/>
      <c r="H10" s="933"/>
      <c r="I10" s="933"/>
      <c r="J10" s="933"/>
      <c r="K10" s="933"/>
      <c r="L10" s="933"/>
      <c r="M10" s="933"/>
      <c r="N10" s="933"/>
      <c r="O10" s="933"/>
      <c r="P10" s="933"/>
      <c r="Q10" s="933"/>
      <c r="R10" s="43"/>
    </row>
    <row r="11" spans="2:21" s="111" customFormat="1" ht="30" customHeight="1" x14ac:dyDescent="0.25">
      <c r="B11" s="124"/>
      <c r="C11" s="124"/>
      <c r="D11" s="124"/>
      <c r="E11" s="124"/>
      <c r="F11" s="124"/>
      <c r="G11" s="124"/>
      <c r="H11" s="10"/>
      <c r="I11" s="10"/>
      <c r="J11" s="19"/>
      <c r="L11" s="12"/>
      <c r="U11"/>
    </row>
    <row r="12" spans="2:21" s="111" customFormat="1" ht="30" customHeight="1" x14ac:dyDescent="0.25">
      <c r="B12" s="124"/>
      <c r="C12" s="124"/>
      <c r="D12" s="124"/>
      <c r="E12" s="124"/>
      <c r="F12" s="124"/>
      <c r="G12" s="124"/>
      <c r="H12" s="10"/>
      <c r="I12" s="10"/>
      <c r="J12" s="19"/>
      <c r="L12" s="12"/>
    </row>
    <row r="13" spans="2:21" s="111" customFormat="1" ht="30" customHeight="1" x14ac:dyDescent="0.25">
      <c r="B13" s="124"/>
      <c r="C13" s="124"/>
      <c r="D13" s="124"/>
      <c r="E13" s="124"/>
      <c r="F13" s="124"/>
      <c r="G13" s="124"/>
      <c r="H13" s="10"/>
      <c r="I13" s="10"/>
      <c r="J13" s="27"/>
      <c r="L13" s="12"/>
    </row>
    <row r="14" spans="2:21" s="111" customFormat="1" ht="30" customHeight="1" x14ac:dyDescent="0.25">
      <c r="B14" s="124"/>
      <c r="C14" s="124"/>
      <c r="D14" s="124"/>
      <c r="E14" s="124"/>
      <c r="F14" s="124"/>
      <c r="G14" s="124"/>
      <c r="H14" s="10"/>
      <c r="I14" s="10"/>
      <c r="J14" s="19"/>
      <c r="L14" s="12"/>
    </row>
    <row r="15" spans="2:21" s="111" customFormat="1" ht="30" customHeight="1" x14ac:dyDescent="0.25">
      <c r="B15" s="124"/>
      <c r="C15" s="124"/>
      <c r="D15" s="124"/>
      <c r="E15" s="124"/>
      <c r="F15" s="124"/>
      <c r="G15" s="124"/>
      <c r="H15" s="10"/>
      <c r="I15" s="10"/>
      <c r="L15" s="12"/>
    </row>
    <row r="16" spans="2:21" s="111" customFormat="1" ht="30" customHeight="1" x14ac:dyDescent="0.25">
      <c r="B16" s="124"/>
      <c r="C16" s="124"/>
      <c r="D16" s="124"/>
      <c r="E16" s="124"/>
      <c r="F16" s="124"/>
      <c r="G16" s="124"/>
      <c r="H16" s="10"/>
      <c r="I16" s="10"/>
      <c r="J16" s="19"/>
      <c r="L16" s="12"/>
      <c r="N16"/>
    </row>
    <row r="17" spans="2:14" s="111" customFormat="1" ht="30" customHeight="1" x14ac:dyDescent="0.25">
      <c r="B17" s="124"/>
      <c r="C17" s="124"/>
      <c r="D17" s="124"/>
      <c r="E17" s="124"/>
      <c r="F17" s="124"/>
      <c r="G17" s="124"/>
      <c r="H17" s="10"/>
      <c r="I17" s="10"/>
      <c r="J17" s="19"/>
      <c r="L17" s="12"/>
    </row>
    <row r="18" spans="2:14" s="111" customFormat="1" ht="30" customHeight="1" x14ac:dyDescent="0.25">
      <c r="B18" s="124"/>
      <c r="C18" s="124"/>
      <c r="D18" s="124"/>
      <c r="E18" s="124"/>
      <c r="F18" s="124"/>
      <c r="G18" s="124"/>
      <c r="H18" s="10"/>
      <c r="I18" s="10"/>
      <c r="J18" s="27"/>
      <c r="L18" s="12"/>
      <c r="M18"/>
    </row>
    <row r="19" spans="2:14" s="111" customFormat="1" ht="30" customHeight="1" x14ac:dyDescent="0.25">
      <c r="B19" s="124"/>
      <c r="C19" s="124"/>
      <c r="D19" s="124"/>
      <c r="E19" s="124"/>
      <c r="F19" s="124"/>
      <c r="G19" s="124"/>
      <c r="H19" s="10"/>
      <c r="I19" s="10"/>
      <c r="J19" s="19"/>
      <c r="L19" s="12"/>
    </row>
    <row r="20" spans="2:14" s="111" customFormat="1" ht="30" customHeight="1" x14ac:dyDescent="0.25">
      <c r="B20" s="124"/>
      <c r="C20" s="124"/>
      <c r="D20" s="124"/>
      <c r="E20" s="124"/>
      <c r="F20" s="124"/>
      <c r="G20" s="124"/>
      <c r="H20" s="10"/>
      <c r="I20" s="10"/>
      <c r="J20" s="19"/>
      <c r="L20" s="12"/>
    </row>
    <row r="21" spans="2:14" s="111" customFormat="1" ht="30" customHeight="1" x14ac:dyDescent="0.25">
      <c r="B21" s="124"/>
      <c r="C21"/>
      <c r="D21"/>
      <c r="E21" s="124"/>
      <c r="F21" s="124"/>
      <c r="G21" s="124"/>
      <c r="H21"/>
      <c r="I21" s="10"/>
      <c r="J21" s="19"/>
      <c r="L21" s="12"/>
    </row>
    <row r="22" spans="2:14" s="111" customFormat="1" ht="30" customHeight="1" x14ac:dyDescent="0.25">
      <c r="B22"/>
      <c r="C22" s="124"/>
      <c r="D22" s="124"/>
      <c r="E22" s="124"/>
      <c r="F22" s="124"/>
      <c r="G22" s="124"/>
      <c r="H22" s="10"/>
      <c r="I22" s="10"/>
      <c r="J22" s="19"/>
      <c r="L22" s="12"/>
    </row>
    <row r="23" spans="2:14" s="111" customFormat="1" ht="30" customHeight="1" x14ac:dyDescent="0.25">
      <c r="B23" s="124"/>
      <c r="C23" s="124"/>
      <c r="D23" s="124"/>
      <c r="E23" s="124"/>
      <c r="F23" s="124"/>
      <c r="G23" s="124"/>
      <c r="H23" s="10"/>
      <c r="I23" s="10"/>
      <c r="J23" s="19"/>
      <c r="L23" s="12"/>
      <c r="N23"/>
    </row>
    <row r="24" spans="2:14" s="111" customFormat="1" ht="30" customHeight="1" x14ac:dyDescent="0.25">
      <c r="B24"/>
      <c r="C24" s="127"/>
      <c r="D24" s="127"/>
      <c r="E24" s="127"/>
      <c r="F24" s="127"/>
      <c r="G24" s="127"/>
      <c r="H24" s="127"/>
      <c r="I24" s="127"/>
      <c r="J24" s="127"/>
      <c r="K24" s="127"/>
      <c r="L24" s="12"/>
    </row>
    <row r="25" spans="2:14" s="111" customFormat="1" ht="30" customHeight="1" x14ac:dyDescent="0.25">
      <c r="B25"/>
      <c r="C25" s="127"/>
      <c r="D25" s="127"/>
      <c r="E25" s="127"/>
      <c r="F25" s="127"/>
      <c r="G25" s="127"/>
      <c r="H25" s="127"/>
      <c r="I25" s="127"/>
      <c r="J25" s="127"/>
      <c r="K25" s="127"/>
      <c r="L25" s="12"/>
    </row>
    <row r="26" spans="2:14" s="111" customFormat="1" ht="30" customHeight="1" x14ac:dyDescent="0.25">
      <c r="B26" s="127"/>
      <c r="C26" s="127"/>
      <c r="D26" s="127"/>
      <c r="E26" s="127"/>
      <c r="F26" s="127"/>
      <c r="G26" s="127"/>
      <c r="H26" s="127"/>
      <c r="I26" s="127"/>
      <c r="J26" s="127"/>
      <c r="K26" s="127"/>
      <c r="L26" s="12"/>
    </row>
    <row r="27" spans="2:14" s="111" customFormat="1" ht="30" customHeight="1" x14ac:dyDescent="0.25">
      <c r="B27" s="127"/>
      <c r="C27" s="127"/>
      <c r="D27" s="127"/>
      <c r="E27" s="127"/>
      <c r="F27" s="127"/>
      <c r="G27" s="127"/>
      <c r="H27" s="127"/>
      <c r="I27" s="127"/>
      <c r="J27" s="127"/>
      <c r="K27" s="127"/>
      <c r="L27" s="12"/>
    </row>
    <row r="28" spans="2:14" s="111" customFormat="1" ht="30" customHeight="1" x14ac:dyDescent="0.25">
      <c r="B28" s="127"/>
      <c r="C28" s="127"/>
      <c r="D28" s="127"/>
      <c r="E28" s="127"/>
      <c r="F28" s="127"/>
      <c r="G28" s="127"/>
      <c r="H28" s="127"/>
      <c r="I28" s="127"/>
      <c r="J28" s="127"/>
      <c r="K28" s="127"/>
      <c r="L28" s="12"/>
    </row>
    <row r="29" spans="2:14" s="111" customFormat="1" ht="30" customHeight="1" x14ac:dyDescent="0.25">
      <c r="B29" s="127"/>
      <c r="C29"/>
      <c r="D29"/>
      <c r="E29" s="127"/>
      <c r="F29" s="127"/>
      <c r="G29" s="127"/>
      <c r="H29" s="127"/>
      <c r="I29" s="127"/>
      <c r="J29" s="127"/>
      <c r="K29" s="127"/>
      <c r="L29" s="12"/>
    </row>
    <row r="30" spans="2:14" s="111" customFormat="1" ht="30" customHeight="1" x14ac:dyDescent="0.25">
      <c r="B30" s="127"/>
      <c r="C30" s="127"/>
      <c r="D30" s="127"/>
      <c r="E30" s="127"/>
      <c r="F30" s="127"/>
      <c r="G30" s="127"/>
      <c r="H30" s="127"/>
      <c r="I30" s="127"/>
      <c r="J30" s="127"/>
      <c r="K30" s="127"/>
      <c r="L30" s="12"/>
    </row>
    <row r="31" spans="2:14" s="111" customFormat="1" ht="30" customHeight="1" x14ac:dyDescent="0.25">
      <c r="B31" s="127"/>
      <c r="C31" s="127"/>
      <c r="D31" s="127"/>
      <c r="E31" s="127"/>
      <c r="F31"/>
      <c r="G31" s="127"/>
      <c r="H31" s="127"/>
      <c r="I31" s="127"/>
      <c r="J31" s="127"/>
      <c r="K31" s="127"/>
      <c r="L31" s="12"/>
    </row>
    <row r="32" spans="2:14" s="111" customFormat="1" ht="30" customHeight="1" x14ac:dyDescent="0.25">
      <c r="B32" s="127"/>
      <c r="C32" s="127"/>
      <c r="D32" s="127"/>
      <c r="E32" s="127"/>
      <c r="F32" s="127"/>
      <c r="G32" s="127"/>
      <c r="H32" s="127"/>
      <c r="I32" s="127"/>
      <c r="J32" s="127"/>
      <c r="K32" s="127"/>
      <c r="L32" s="12"/>
    </row>
    <row r="33" spans="1:20" s="111" customFormat="1" ht="30" customHeight="1" x14ac:dyDescent="0.25">
      <c r="B33" s="127"/>
      <c r="C33" s="127"/>
      <c r="D33" s="127"/>
      <c r="E33" s="127"/>
      <c r="F33" s="127"/>
      <c r="G33" s="127"/>
      <c r="H33" s="127"/>
      <c r="I33" s="127"/>
      <c r="J33" s="127"/>
      <c r="K33" s="127"/>
      <c r="L33" s="12"/>
    </row>
    <row r="34" spans="1:20" s="111" customFormat="1" ht="30" customHeight="1" x14ac:dyDescent="0.25">
      <c r="B34" s="127"/>
      <c r="C34" s="127"/>
      <c r="D34" s="127"/>
      <c r="E34" s="127"/>
      <c r="F34" s="127"/>
      <c r="G34" s="127"/>
      <c r="H34" s="127"/>
      <c r="I34" s="127"/>
      <c r="J34" s="127"/>
      <c r="K34" s="127"/>
      <c r="L34" s="12"/>
    </row>
    <row r="35" spans="1:20" s="111" customFormat="1" ht="30" customHeight="1" x14ac:dyDescent="0.25">
      <c r="B35" s="127"/>
      <c r="C35" s="127"/>
      <c r="D35" s="127"/>
      <c r="E35" s="127"/>
      <c r="F35" s="127"/>
      <c r="G35" s="127"/>
      <c r="H35" s="127"/>
      <c r="I35" s="127"/>
      <c r="J35" s="127"/>
      <c r="K35" s="127"/>
      <c r="L35" s="12"/>
    </row>
    <row r="36" spans="1:20" s="111" customFormat="1" ht="30" customHeight="1" x14ac:dyDescent="0.25">
      <c r="B36" s="127"/>
      <c r="C36" s="127"/>
      <c r="D36" s="127"/>
      <c r="E36" s="127"/>
      <c r="F36" s="127"/>
      <c r="G36" s="127"/>
      <c r="H36"/>
      <c r="I36" s="127"/>
      <c r="J36" s="127"/>
      <c r="K36" s="127"/>
      <c r="L36" s="12"/>
    </row>
    <row r="37" spans="1:20" s="111" customFormat="1" ht="30" customHeight="1" x14ac:dyDescent="0.25">
      <c r="B37" s="127"/>
      <c r="C37" s="127"/>
      <c r="D37" s="127"/>
      <c r="E37" s="127"/>
      <c r="F37" s="127"/>
      <c r="G37" s="127"/>
      <c r="H37"/>
      <c r="I37" s="127"/>
      <c r="J37" s="127"/>
      <c r="K37" s="127"/>
      <c r="L37" s="12"/>
    </row>
    <row r="38" spans="1:20" s="111" customFormat="1" ht="30" customHeight="1" x14ac:dyDescent="0.25">
      <c r="B38" s="127"/>
      <c r="C38" s="127"/>
      <c r="D38" s="127"/>
      <c r="E38" s="127"/>
      <c r="F38" s="127"/>
      <c r="G38" s="127"/>
      <c r="H38" s="127"/>
      <c r="I38" s="127"/>
      <c r="J38" s="127"/>
      <c r="K38" s="127"/>
      <c r="L38" s="12"/>
    </row>
    <row r="39" spans="1:20" s="111" customFormat="1" ht="30" customHeight="1" x14ac:dyDescent="0.25">
      <c r="B39" s="127"/>
      <c r="C39" s="127"/>
      <c r="D39" s="127"/>
      <c r="E39" s="127"/>
      <c r="F39" s="127"/>
      <c r="G39" s="127"/>
      <c r="H39" s="127"/>
      <c r="I39" s="127"/>
      <c r="J39" s="127"/>
      <c r="K39" s="127"/>
      <c r="L39" s="12"/>
    </row>
    <row r="40" spans="1:20" s="111" customFormat="1" ht="30" customHeight="1" x14ac:dyDescent="0.25">
      <c r="B40" s="127"/>
      <c r="C40" s="127"/>
      <c r="D40" s="127"/>
      <c r="E40" s="127"/>
      <c r="F40" s="127"/>
      <c r="G40" s="127"/>
      <c r="H40" s="127"/>
      <c r="I40" s="127"/>
      <c r="J40" s="127"/>
      <c r="K40" s="127"/>
      <c r="L40" s="12"/>
    </row>
    <row r="41" spans="1:20" s="111" customFormat="1" ht="30" customHeight="1" x14ac:dyDescent="0.25">
      <c r="B41" s="127"/>
      <c r="C41" s="127"/>
      <c r="D41" s="127"/>
      <c r="E41" s="127"/>
      <c r="F41" s="127"/>
      <c r="G41" s="127"/>
      <c r="H41" s="127"/>
      <c r="I41" s="127"/>
      <c r="J41" s="127"/>
      <c r="K41" s="127"/>
      <c r="L41" s="12"/>
    </row>
    <row r="42" spans="1:20" s="111" customFormat="1" ht="30" customHeight="1" x14ac:dyDescent="0.25">
      <c r="B42" s="127"/>
      <c r="C42" s="937" t="s">
        <v>471</v>
      </c>
      <c r="D42" s="937"/>
      <c r="E42" s="937"/>
      <c r="F42" s="936" t="s">
        <v>470</v>
      </c>
      <c r="G42" s="936"/>
      <c r="H42" s="936"/>
      <c r="I42" s="936"/>
      <c r="J42" s="938" t="s">
        <v>500</v>
      </c>
      <c r="K42" s="938"/>
      <c r="L42" s="938"/>
      <c r="M42" s="938"/>
      <c r="N42" s="938"/>
      <c r="O42" s="938"/>
      <c r="P42" s="938"/>
      <c r="Q42" s="938"/>
    </row>
    <row r="43" spans="1:20" s="111" customFormat="1" ht="30" customHeight="1" x14ac:dyDescent="0.25">
      <c r="B43" s="127"/>
      <c r="C43" s="937"/>
      <c r="D43" s="937"/>
      <c r="E43" s="937"/>
      <c r="F43" s="936"/>
      <c r="G43" s="936"/>
      <c r="H43" s="936"/>
      <c r="I43" s="936"/>
      <c r="J43" s="938"/>
      <c r="K43" s="938"/>
      <c r="L43" s="938"/>
      <c r="M43" s="938"/>
      <c r="N43" s="938"/>
      <c r="O43" s="938"/>
      <c r="P43" s="938"/>
      <c r="Q43" s="938"/>
    </row>
    <row r="44" spans="1:20" s="111" customFormat="1" ht="30" customHeight="1" x14ac:dyDescent="0.25">
      <c r="B44" s="127"/>
      <c r="C44" s="937"/>
      <c r="D44" s="937"/>
      <c r="E44" s="937"/>
      <c r="F44" s="936"/>
      <c r="G44" s="936"/>
      <c r="H44" s="936"/>
      <c r="I44" s="936"/>
      <c r="J44" s="938"/>
      <c r="K44" s="938"/>
      <c r="L44" s="938"/>
      <c r="M44" s="938"/>
      <c r="N44" s="938"/>
      <c r="O44" s="938"/>
      <c r="P44" s="938"/>
      <c r="Q44" s="938"/>
    </row>
    <row r="45" spans="1:20" ht="3" customHeight="1" x14ac:dyDescent="0.25">
      <c r="A45" s="169"/>
      <c r="B45" s="26"/>
      <c r="C45" s="58"/>
      <c r="D45" s="58"/>
      <c r="E45" s="62"/>
      <c r="F45" s="58"/>
      <c r="G45" s="27"/>
      <c r="H45" s="10"/>
      <c r="I45" s="10"/>
      <c r="J45" s="10"/>
      <c r="K45" s="10"/>
      <c r="L45" s="30"/>
      <c r="M45" s="30"/>
      <c r="N45" s="30"/>
      <c r="O45" s="30"/>
      <c r="P45" s="30"/>
      <c r="Q45" s="100"/>
      <c r="R45" s="49"/>
      <c r="S45" s="111"/>
      <c r="T45" s="111"/>
    </row>
    <row r="46" spans="1:20" s="40" customFormat="1" ht="21" customHeight="1" x14ac:dyDescent="0.2">
      <c r="A46" s="170"/>
      <c r="B46" s="934" t="s">
        <v>0</v>
      </c>
      <c r="C46" s="934"/>
      <c r="D46" s="934"/>
      <c r="E46" s="934"/>
      <c r="F46" s="934"/>
      <c r="G46" s="934"/>
      <c r="H46" s="934"/>
      <c r="I46" s="934"/>
      <c r="J46" s="934"/>
      <c r="K46" s="934"/>
      <c r="L46" s="934"/>
      <c r="M46" s="934"/>
      <c r="N46" s="934"/>
      <c r="O46" s="934"/>
      <c r="P46" s="934"/>
      <c r="Q46" s="934"/>
      <c r="R46" s="249"/>
    </row>
    <row r="47" spans="1:20" s="40" customFormat="1" ht="21" customHeight="1" x14ac:dyDescent="0.2">
      <c r="A47" s="170"/>
      <c r="B47" s="934"/>
      <c r="C47" s="934"/>
      <c r="D47" s="934"/>
      <c r="E47" s="934"/>
      <c r="F47" s="934"/>
      <c r="G47" s="934"/>
      <c r="H47" s="934"/>
      <c r="I47" s="934"/>
      <c r="J47" s="934"/>
      <c r="K47" s="934"/>
      <c r="L47" s="934"/>
      <c r="M47" s="934"/>
      <c r="N47" s="934"/>
      <c r="O47" s="934"/>
      <c r="P47" s="934"/>
      <c r="Q47" s="934"/>
      <c r="R47" s="249"/>
    </row>
    <row r="48" spans="1:20" s="40" customFormat="1" ht="21" customHeight="1" x14ac:dyDescent="0.2">
      <c r="A48" s="170"/>
      <c r="B48" s="934"/>
      <c r="C48" s="934"/>
      <c r="D48" s="934"/>
      <c r="E48" s="934"/>
      <c r="F48" s="934"/>
      <c r="G48" s="934"/>
      <c r="H48" s="934"/>
      <c r="I48" s="934"/>
      <c r="J48" s="934"/>
      <c r="K48" s="934"/>
      <c r="L48" s="934"/>
      <c r="M48" s="934"/>
      <c r="N48" s="934"/>
      <c r="O48" s="934"/>
      <c r="P48" s="934"/>
      <c r="Q48" s="934"/>
      <c r="R48" s="249"/>
    </row>
    <row r="49" spans="1:26" s="40" customFormat="1" ht="21" customHeight="1" x14ac:dyDescent="0.2">
      <c r="A49" s="170"/>
      <c r="B49" s="934"/>
      <c r="C49" s="934"/>
      <c r="D49" s="934"/>
      <c r="E49" s="934"/>
      <c r="F49" s="934"/>
      <c r="G49" s="934"/>
      <c r="H49" s="934"/>
      <c r="I49" s="934"/>
      <c r="J49" s="934"/>
      <c r="K49" s="934"/>
      <c r="L49" s="934"/>
      <c r="M49" s="934"/>
      <c r="N49" s="934"/>
      <c r="O49" s="934"/>
      <c r="P49" s="934"/>
      <c r="Q49" s="934"/>
      <c r="R49" s="249"/>
    </row>
    <row r="50" spans="1:26" s="40" customFormat="1" ht="21" customHeight="1" x14ac:dyDescent="0.35">
      <c r="A50" s="170"/>
      <c r="B50" s="41"/>
      <c r="C50" s="43"/>
      <c r="D50" s="43"/>
      <c r="E50" s="42"/>
      <c r="F50" s="43"/>
      <c r="G50" s="43"/>
      <c r="H50" s="43"/>
      <c r="I50" s="43"/>
      <c r="J50" s="43"/>
      <c r="K50" s="43"/>
      <c r="L50" s="43"/>
      <c r="M50" s="43"/>
      <c r="N50" s="44"/>
      <c r="O50" s="43"/>
      <c r="P50" s="45"/>
      <c r="Q50" s="99"/>
      <c r="R50" s="48"/>
    </row>
    <row r="51" spans="1:26" s="63" customFormat="1" ht="54" customHeight="1" x14ac:dyDescent="0.2">
      <c r="A51" s="172"/>
      <c r="B51" s="922" t="s">
        <v>76</v>
      </c>
      <c r="C51" s="922"/>
      <c r="D51" s="922"/>
      <c r="E51" s="922"/>
      <c r="F51" s="922"/>
      <c r="G51" s="922"/>
      <c r="H51" s="922"/>
      <c r="I51" s="922"/>
      <c r="J51" s="922"/>
      <c r="K51" s="922"/>
      <c r="L51" s="922"/>
      <c r="M51" s="922"/>
      <c r="N51" s="922"/>
      <c r="O51" s="922"/>
      <c r="P51" s="922"/>
      <c r="Q51" s="922"/>
      <c r="R51" s="107"/>
      <c r="S51" s="40"/>
      <c r="T51" s="111"/>
    </row>
    <row r="52" spans="1:26" s="57" customFormat="1" ht="30" customHeight="1" x14ac:dyDescent="0.2">
      <c r="A52" s="132"/>
      <c r="B52" s="101"/>
      <c r="C52" s="104"/>
      <c r="D52" s="104"/>
      <c r="E52" s="66"/>
      <c r="F52" s="104"/>
      <c r="G52" s="105"/>
      <c r="H52" s="64"/>
      <c r="I52" s="64"/>
      <c r="J52" s="64"/>
      <c r="K52" s="64"/>
      <c r="L52" s="64"/>
      <c r="M52" s="64"/>
      <c r="N52" s="64"/>
      <c r="O52" s="64"/>
      <c r="P52" s="64"/>
      <c r="Q52" s="106"/>
      <c r="R52" s="107"/>
      <c r="S52" s="111"/>
    </row>
    <row r="53" spans="1:26" s="57" customFormat="1" ht="30" customHeight="1" x14ac:dyDescent="0.2">
      <c r="A53" s="132"/>
      <c r="B53" s="935">
        <v>1</v>
      </c>
      <c r="E53" s="925" t="s">
        <v>23</v>
      </c>
      <c r="F53" s="925"/>
      <c r="G53" s="925"/>
      <c r="H53" s="923" t="s">
        <v>143</v>
      </c>
      <c r="I53" s="923"/>
      <c r="J53" s="923"/>
      <c r="K53" s="923"/>
      <c r="L53" s="923"/>
      <c r="M53" s="63"/>
      <c r="N53" s="924" t="s">
        <v>142</v>
      </c>
      <c r="O53" s="924"/>
      <c r="P53" s="924"/>
      <c r="Q53" s="924"/>
      <c r="R53" s="250"/>
      <c r="U53" s="466"/>
      <c r="W53" s="467"/>
      <c r="X53" s="467"/>
      <c r="Y53" s="467"/>
      <c r="Z53" s="467"/>
    </row>
    <row r="54" spans="1:26" s="57" customFormat="1" ht="30" customHeight="1" x14ac:dyDescent="0.2">
      <c r="A54" s="132"/>
      <c r="B54" s="935"/>
      <c r="E54" s="925"/>
      <c r="F54" s="925"/>
      <c r="G54" s="925"/>
      <c r="H54" s="923"/>
      <c r="I54" s="923"/>
      <c r="J54" s="923"/>
      <c r="K54" s="923"/>
      <c r="L54" s="923"/>
      <c r="M54" s="63"/>
      <c r="N54" s="924"/>
      <c r="O54" s="924"/>
      <c r="P54" s="924"/>
      <c r="Q54" s="924"/>
      <c r="R54" s="250"/>
      <c r="U54" s="466"/>
      <c r="W54" s="467"/>
      <c r="X54" s="467"/>
      <c r="Y54" s="467"/>
      <c r="Z54" s="467"/>
    </row>
    <row r="55" spans="1:26" s="57" customFormat="1" ht="37.5" customHeight="1" x14ac:dyDescent="0.65">
      <c r="A55" s="132"/>
      <c r="B55" s="104"/>
      <c r="E55" s="493"/>
      <c r="F55" s="494"/>
      <c r="G55" s="494"/>
      <c r="H55" s="487"/>
      <c r="I55" s="488"/>
      <c r="J55" s="488"/>
      <c r="K55" s="488"/>
      <c r="L55" s="488"/>
      <c r="M55" s="63"/>
      <c r="N55" s="489"/>
      <c r="O55" s="490"/>
      <c r="P55" s="490"/>
      <c r="Q55" s="490"/>
      <c r="R55" s="107"/>
      <c r="U55" s="413"/>
      <c r="W55" s="415"/>
      <c r="X55" s="414"/>
      <c r="Y55" s="413"/>
      <c r="Z55" s="416"/>
    </row>
    <row r="56" spans="1:26" s="57" customFormat="1" ht="30" customHeight="1" x14ac:dyDescent="0.2">
      <c r="A56" s="132"/>
      <c r="B56" s="939">
        <v>2</v>
      </c>
      <c r="E56" s="925" t="s">
        <v>99</v>
      </c>
      <c r="F56" s="925"/>
      <c r="G56" s="925"/>
      <c r="H56" s="923" t="s">
        <v>330</v>
      </c>
      <c r="I56" s="923"/>
      <c r="J56" s="923"/>
      <c r="K56" s="923"/>
      <c r="L56" s="923"/>
      <c r="M56" s="63"/>
      <c r="N56" s="924" t="s">
        <v>333</v>
      </c>
      <c r="O56" s="924"/>
      <c r="P56" s="924"/>
      <c r="Q56" s="924"/>
      <c r="R56" s="250"/>
      <c r="U56" s="466"/>
      <c r="W56" s="467"/>
      <c r="X56" s="467"/>
      <c r="Y56" s="467"/>
      <c r="Z56" s="467"/>
    </row>
    <row r="57" spans="1:26" s="57" customFormat="1" ht="30" customHeight="1" x14ac:dyDescent="0.2">
      <c r="A57" s="132"/>
      <c r="B57" s="939"/>
      <c r="E57" s="925"/>
      <c r="F57" s="925"/>
      <c r="G57" s="925"/>
      <c r="H57" s="923"/>
      <c r="I57" s="923"/>
      <c r="J57" s="923"/>
      <c r="K57" s="923"/>
      <c r="L57" s="923"/>
      <c r="M57" s="63"/>
      <c r="N57" s="924"/>
      <c r="O57" s="924"/>
      <c r="P57" s="924"/>
      <c r="Q57" s="924"/>
      <c r="R57" s="250"/>
      <c r="U57" s="466"/>
      <c r="W57" s="467"/>
      <c r="X57" s="467"/>
      <c r="Y57" s="467"/>
      <c r="Z57" s="467"/>
    </row>
    <row r="58" spans="1:26" s="57" customFormat="1" ht="37.5" customHeight="1" x14ac:dyDescent="0.65">
      <c r="A58" s="132"/>
      <c r="B58" s="104"/>
      <c r="E58" s="493"/>
      <c r="F58" s="494"/>
      <c r="G58" s="494"/>
      <c r="H58" s="487"/>
      <c r="I58" s="488"/>
      <c r="J58" s="488"/>
      <c r="K58" s="488"/>
      <c r="L58" s="488"/>
      <c r="M58" s="63"/>
      <c r="N58" s="491"/>
      <c r="O58" s="490"/>
      <c r="P58" s="490"/>
      <c r="Q58" s="490"/>
      <c r="R58" s="107"/>
      <c r="U58" s="413"/>
      <c r="W58" s="415"/>
      <c r="X58" s="417"/>
      <c r="Y58" s="413"/>
      <c r="Z58" s="416"/>
    </row>
    <row r="59" spans="1:26" s="57" customFormat="1" ht="30" customHeight="1" x14ac:dyDescent="0.2">
      <c r="A59" s="132"/>
      <c r="B59" s="921">
        <v>3</v>
      </c>
      <c r="E59" s="925" t="s">
        <v>23</v>
      </c>
      <c r="F59" s="925"/>
      <c r="G59" s="925"/>
      <c r="H59" s="923" t="s">
        <v>140</v>
      </c>
      <c r="I59" s="923"/>
      <c r="J59" s="923"/>
      <c r="K59" s="923"/>
      <c r="L59" s="923"/>
      <c r="M59" s="63"/>
      <c r="N59" s="924" t="s">
        <v>138</v>
      </c>
      <c r="O59" s="924"/>
      <c r="P59" s="924"/>
      <c r="Q59" s="924"/>
      <c r="R59" s="250"/>
      <c r="U59" s="466"/>
      <c r="W59" s="467"/>
      <c r="X59" s="467"/>
      <c r="Y59" s="467"/>
      <c r="Z59" s="467"/>
    </row>
    <row r="60" spans="1:26" s="57" customFormat="1" ht="30" customHeight="1" x14ac:dyDescent="0.2">
      <c r="A60" s="132"/>
      <c r="B60" s="921"/>
      <c r="E60" s="925"/>
      <c r="F60" s="925"/>
      <c r="G60" s="925"/>
      <c r="H60" s="923"/>
      <c r="I60" s="923"/>
      <c r="J60" s="923"/>
      <c r="K60" s="923"/>
      <c r="L60" s="923"/>
      <c r="M60" s="63"/>
      <c r="N60" s="924"/>
      <c r="O60" s="924"/>
      <c r="P60" s="924"/>
      <c r="Q60" s="924"/>
      <c r="R60" s="250"/>
      <c r="U60" s="466"/>
      <c r="W60" s="467"/>
      <c r="X60" s="467"/>
      <c r="Y60" s="467"/>
      <c r="Z60" s="467"/>
    </row>
    <row r="61" spans="1:26" s="57" customFormat="1" ht="15" customHeight="1" x14ac:dyDescent="0.65">
      <c r="A61" s="132"/>
      <c r="B61" s="133"/>
      <c r="E61" s="493"/>
      <c r="F61" s="494"/>
      <c r="G61" s="494"/>
      <c r="H61" s="487"/>
      <c r="I61" s="488"/>
      <c r="J61" s="488"/>
      <c r="K61" s="488"/>
      <c r="L61" s="488"/>
      <c r="M61" s="63"/>
      <c r="N61" s="492"/>
      <c r="O61" s="490"/>
      <c r="P61" s="490"/>
      <c r="Q61" s="490"/>
      <c r="R61" s="107"/>
      <c r="U61" s="413"/>
      <c r="W61" s="415"/>
      <c r="X61" s="418"/>
      <c r="Y61" s="413"/>
      <c r="Z61" s="416"/>
    </row>
    <row r="62" spans="1:26" s="57" customFormat="1" ht="30" customHeight="1" x14ac:dyDescent="0.2">
      <c r="A62" s="132"/>
      <c r="B62" s="921">
        <v>3</v>
      </c>
      <c r="E62" s="925" t="s">
        <v>99</v>
      </c>
      <c r="F62" s="925"/>
      <c r="G62" s="925"/>
      <c r="H62" s="923" t="s">
        <v>332</v>
      </c>
      <c r="I62" s="923"/>
      <c r="J62" s="923"/>
      <c r="K62" s="923"/>
      <c r="L62" s="923"/>
      <c r="M62" s="63"/>
      <c r="N62" s="924" t="s">
        <v>336</v>
      </c>
      <c r="O62" s="924"/>
      <c r="P62" s="924"/>
      <c r="Q62" s="924"/>
      <c r="R62" s="250"/>
      <c r="U62" s="466"/>
      <c r="W62" s="467"/>
      <c r="X62" s="467"/>
      <c r="Y62" s="467"/>
      <c r="Z62" s="467"/>
    </row>
    <row r="63" spans="1:26" s="57" customFormat="1" ht="30" customHeight="1" x14ac:dyDescent="0.2">
      <c r="A63" s="132"/>
      <c r="B63" s="921"/>
      <c r="E63" s="925"/>
      <c r="F63" s="925"/>
      <c r="G63" s="925"/>
      <c r="H63" s="923"/>
      <c r="I63" s="923"/>
      <c r="J63" s="923"/>
      <c r="K63" s="923"/>
      <c r="L63" s="923"/>
      <c r="M63" s="63"/>
      <c r="N63" s="924"/>
      <c r="O63" s="924"/>
      <c r="P63" s="924"/>
      <c r="Q63" s="924"/>
      <c r="R63" s="250"/>
      <c r="T63" s="466"/>
      <c r="U63" s="466"/>
      <c r="V63" s="467"/>
      <c r="W63" s="467"/>
      <c r="X63" s="467"/>
      <c r="Y63" s="467"/>
      <c r="Z63" s="467"/>
    </row>
    <row r="64" spans="1:26" s="57" customFormat="1" ht="30" customHeight="1" x14ac:dyDescent="0.2">
      <c r="A64" s="132"/>
      <c r="B64" s="101"/>
      <c r="C64" s="104"/>
      <c r="D64" s="104"/>
      <c r="E64" s="495"/>
      <c r="F64" s="496"/>
      <c r="G64" s="497"/>
      <c r="H64" s="64"/>
      <c r="I64" s="64"/>
      <c r="J64" s="64"/>
      <c r="K64" s="64"/>
      <c r="L64" s="64"/>
      <c r="M64" s="64"/>
      <c r="N64" s="64"/>
      <c r="O64" s="64"/>
      <c r="P64" s="64"/>
      <c r="Q64" s="106"/>
      <c r="R64" s="107"/>
    </row>
    <row r="65" spans="1:20" s="63" customFormat="1" ht="54" customHeight="1" x14ac:dyDescent="0.2">
      <c r="A65" s="172"/>
      <c r="B65" s="922" t="s">
        <v>16</v>
      </c>
      <c r="C65" s="922"/>
      <c r="D65" s="922"/>
      <c r="E65" s="922"/>
      <c r="F65" s="922"/>
      <c r="G65" s="922"/>
      <c r="H65" s="922"/>
      <c r="I65" s="922"/>
      <c r="J65" s="922"/>
      <c r="K65" s="922"/>
      <c r="L65" s="922"/>
      <c r="M65" s="922"/>
      <c r="N65" s="922"/>
      <c r="O65" s="922"/>
      <c r="P65" s="922"/>
      <c r="Q65" s="922"/>
      <c r="R65" s="107"/>
      <c r="S65" s="111"/>
      <c r="T65" s="111"/>
    </row>
    <row r="66" spans="1:20" s="57" customFormat="1" ht="29.25" customHeight="1" x14ac:dyDescent="0.2">
      <c r="A66" s="132"/>
      <c r="B66" s="101"/>
      <c r="C66" s="104"/>
      <c r="D66" s="104"/>
      <c r="E66" s="66"/>
      <c r="F66" s="104"/>
      <c r="G66" s="105"/>
      <c r="H66" s="64"/>
      <c r="I66" s="64"/>
      <c r="J66" s="64"/>
      <c r="K66" s="64"/>
      <c r="L66" s="64"/>
      <c r="M66" s="64"/>
      <c r="N66" s="64"/>
      <c r="O66" s="64"/>
      <c r="P66" s="64"/>
      <c r="Q66" s="106"/>
      <c r="R66" s="107"/>
    </row>
    <row r="67" spans="1:20" ht="42" customHeight="1" x14ac:dyDescent="0.25">
      <c r="A67" s="169"/>
      <c r="B67" s="289" t="s">
        <v>118</v>
      </c>
      <c r="C67" s="157"/>
      <c r="D67" s="157"/>
      <c r="E67" s="324"/>
      <c r="F67" s="361" t="s">
        <v>99</v>
      </c>
      <c r="H67" s="918"/>
      <c r="I67" s="919">
        <v>0</v>
      </c>
      <c r="J67" s="919">
        <v>0</v>
      </c>
      <c r="K67" s="918"/>
      <c r="L67" s="918"/>
      <c r="M67" s="157"/>
      <c r="N67" s="920">
        <v>0</v>
      </c>
      <c r="O67" s="9"/>
      <c r="P67" s="6"/>
      <c r="Q67" s="646">
        <v>17</v>
      </c>
      <c r="R67" s="129"/>
      <c r="S67" s="6"/>
      <c r="T67" s="6"/>
    </row>
    <row r="68" spans="1:20" ht="6" customHeight="1" x14ac:dyDescent="0.25">
      <c r="A68" s="169"/>
      <c r="B68" s="289"/>
      <c r="C68" s="157"/>
      <c r="D68" s="157"/>
      <c r="E68" s="198"/>
      <c r="F68" s="157"/>
      <c r="H68" s="918"/>
      <c r="I68" s="919"/>
      <c r="J68" s="919"/>
      <c r="K68" s="918"/>
      <c r="L68" s="918"/>
      <c r="M68" s="157"/>
      <c r="N68" s="920"/>
      <c r="O68" s="9"/>
      <c r="P68" s="6"/>
      <c r="Q68" s="290"/>
      <c r="R68" s="129"/>
      <c r="S68" s="6"/>
      <c r="T68" s="6"/>
    </row>
    <row r="69" spans="1:20" s="161" customFormat="1" ht="30" customHeight="1" x14ac:dyDescent="0.25">
      <c r="A69" s="169"/>
      <c r="B69" s="289"/>
      <c r="C69" s="200"/>
      <c r="D69" s="200"/>
      <c r="E69" s="504" t="s">
        <v>333</v>
      </c>
      <c r="F69" s="285" t="s">
        <v>330</v>
      </c>
      <c r="H69" s="918"/>
      <c r="I69" s="611">
        <v>191</v>
      </c>
      <c r="J69" s="9">
        <v>203</v>
      </c>
      <c r="K69" s="9"/>
      <c r="L69" s="918"/>
      <c r="M69" s="157"/>
      <c r="N69" s="62"/>
      <c r="Q69" s="290"/>
      <c r="R69" s="129"/>
    </row>
    <row r="70" spans="1:20" s="12" customFormat="1" ht="18" customHeight="1" x14ac:dyDescent="0.4">
      <c r="A70" s="173"/>
      <c r="B70" s="288"/>
      <c r="C70" s="47"/>
      <c r="D70" s="47"/>
      <c r="E70" s="501"/>
      <c r="F70" s="47"/>
      <c r="G70" s="6"/>
      <c r="H70" s="6"/>
      <c r="I70" s="6"/>
      <c r="J70" s="6"/>
      <c r="K70" s="6"/>
      <c r="L70" s="6"/>
      <c r="M70" s="6"/>
      <c r="N70" s="6"/>
      <c r="O70" s="6"/>
      <c r="P70" s="6"/>
      <c r="Q70" s="6"/>
      <c r="R70" s="129"/>
    </row>
    <row r="71" spans="1:20" ht="41.25" customHeight="1" x14ac:dyDescent="0.4">
      <c r="A71" s="169"/>
      <c r="B71" s="289" t="s">
        <v>120</v>
      </c>
      <c r="C71" s="157"/>
      <c r="D71" s="157"/>
      <c r="E71" s="502"/>
      <c r="F71" s="361" t="s">
        <v>23</v>
      </c>
      <c r="H71" s="918"/>
      <c r="I71" s="919">
        <v>1</v>
      </c>
      <c r="J71" s="919">
        <v>1</v>
      </c>
      <c r="K71" s="918"/>
      <c r="L71" s="918"/>
      <c r="M71" s="157"/>
      <c r="N71" s="920">
        <v>2</v>
      </c>
      <c r="O71" s="9"/>
      <c r="P71" s="6"/>
      <c r="Q71" s="646">
        <v>19</v>
      </c>
      <c r="R71" s="129"/>
      <c r="S71" s="6"/>
      <c r="T71" s="6"/>
    </row>
    <row r="72" spans="1:20" ht="6" customHeight="1" x14ac:dyDescent="0.25">
      <c r="A72" s="169"/>
      <c r="B72" s="9"/>
      <c r="C72" s="157"/>
      <c r="D72" s="157"/>
      <c r="E72" s="205"/>
      <c r="F72" s="157"/>
      <c r="H72" s="918"/>
      <c r="I72" s="919"/>
      <c r="J72" s="919"/>
      <c r="K72" s="918"/>
      <c r="L72" s="918"/>
      <c r="M72" s="157"/>
      <c r="N72" s="920"/>
      <c r="O72" s="9"/>
      <c r="P72" s="6"/>
      <c r="Q72" s="290"/>
      <c r="R72" s="129"/>
      <c r="S72" s="6"/>
      <c r="T72" s="6"/>
    </row>
    <row r="73" spans="1:20" s="161" customFormat="1" ht="30" customHeight="1" x14ac:dyDescent="0.25">
      <c r="A73" s="169"/>
      <c r="B73" s="9"/>
      <c r="C73" s="200"/>
      <c r="D73" s="200"/>
      <c r="E73" s="504" t="s">
        <v>142</v>
      </c>
      <c r="F73" s="285" t="s">
        <v>143</v>
      </c>
      <c r="H73" s="918"/>
      <c r="I73" s="9">
        <v>211</v>
      </c>
      <c r="J73" s="9">
        <v>214</v>
      </c>
      <c r="K73" s="9"/>
      <c r="L73" s="918"/>
      <c r="M73" s="157"/>
      <c r="Q73" s="290"/>
      <c r="R73" s="129"/>
    </row>
    <row r="74" spans="1:20" s="57" customFormat="1" ht="29.25" customHeight="1" x14ac:dyDescent="0.2">
      <c r="A74" s="132"/>
      <c r="B74" s="101"/>
      <c r="C74" s="104"/>
      <c r="D74" s="104"/>
      <c r="E74" s="66"/>
      <c r="F74" s="104"/>
      <c r="G74" s="105"/>
      <c r="H74" s="64"/>
      <c r="I74" s="64"/>
      <c r="J74" s="64"/>
      <c r="K74" s="64"/>
      <c r="L74" s="64"/>
      <c r="M74" s="64"/>
      <c r="N74" s="64"/>
      <c r="O74" s="64"/>
      <c r="P74" s="64"/>
      <c r="Q74" s="106"/>
      <c r="R74" s="129"/>
    </row>
    <row r="75" spans="1:20" s="63" customFormat="1" ht="54" customHeight="1" x14ac:dyDescent="0.2">
      <c r="A75" s="172"/>
      <c r="B75" s="922" t="s">
        <v>25</v>
      </c>
      <c r="C75" s="922"/>
      <c r="D75" s="922"/>
      <c r="E75" s="922"/>
      <c r="F75" s="922"/>
      <c r="G75" s="922"/>
      <c r="H75" s="922"/>
      <c r="I75" s="922"/>
      <c r="J75" s="922"/>
      <c r="K75" s="922"/>
      <c r="L75" s="922"/>
      <c r="M75" s="922"/>
      <c r="N75" s="922"/>
      <c r="O75" s="922"/>
      <c r="P75" s="922"/>
      <c r="Q75" s="922"/>
      <c r="R75" s="129"/>
      <c r="S75" s="111"/>
      <c r="T75" s="111"/>
    </row>
    <row r="76" spans="1:20" s="57" customFormat="1" ht="29.25" customHeight="1" x14ac:dyDescent="0.2">
      <c r="A76" s="132"/>
      <c r="B76" s="101"/>
      <c r="C76" s="104"/>
      <c r="D76" s="104"/>
      <c r="E76" s="66"/>
      <c r="F76" s="104"/>
      <c r="G76" s="105"/>
      <c r="H76" s="64"/>
      <c r="I76" s="64"/>
      <c r="J76" s="64"/>
      <c r="K76" s="64"/>
      <c r="L76" s="64"/>
      <c r="M76" s="64"/>
      <c r="N76" s="64"/>
      <c r="O76" s="64"/>
      <c r="P76" s="64"/>
      <c r="Q76" s="106"/>
      <c r="R76" s="107"/>
    </row>
    <row r="77" spans="1:20" ht="42" customHeight="1" x14ac:dyDescent="0.25">
      <c r="A77" s="169"/>
      <c r="B77" s="289" t="s">
        <v>117</v>
      </c>
      <c r="C77" s="157"/>
      <c r="D77" s="157"/>
      <c r="E77" s="324"/>
      <c r="F77" s="361" t="s">
        <v>99</v>
      </c>
      <c r="H77" s="918"/>
      <c r="I77" s="919">
        <v>0</v>
      </c>
      <c r="J77" s="919">
        <v>1</v>
      </c>
      <c r="K77" s="919">
        <v>1</v>
      </c>
      <c r="L77" s="918"/>
      <c r="M77" s="918"/>
      <c r="N77" s="920">
        <v>2</v>
      </c>
      <c r="O77" s="9"/>
      <c r="P77" s="6"/>
      <c r="Q77" s="647">
        <v>17</v>
      </c>
      <c r="R77" s="129"/>
      <c r="S77" s="6"/>
      <c r="T77" s="6"/>
    </row>
    <row r="78" spans="1:20" ht="6" customHeight="1" x14ac:dyDescent="0.25">
      <c r="A78" s="169"/>
      <c r="B78" s="289"/>
      <c r="C78" s="157"/>
      <c r="D78" s="157"/>
      <c r="E78" s="198"/>
      <c r="F78" s="157"/>
      <c r="H78" s="918"/>
      <c r="I78" s="919"/>
      <c r="J78" s="919"/>
      <c r="K78" s="919"/>
      <c r="L78" s="918"/>
      <c r="M78" s="918"/>
      <c r="N78" s="920"/>
      <c r="O78" s="9"/>
      <c r="P78" s="6"/>
      <c r="Q78" s="648"/>
      <c r="R78" s="129"/>
      <c r="S78" s="6"/>
      <c r="T78" s="6"/>
    </row>
    <row r="79" spans="1:20" s="161" customFormat="1" ht="30" customHeight="1" x14ac:dyDescent="0.25">
      <c r="A79" s="169"/>
      <c r="B79" s="289"/>
      <c r="C79" s="200"/>
      <c r="D79" s="200"/>
      <c r="E79" s="504" t="s">
        <v>333</v>
      </c>
      <c r="F79" s="285" t="s">
        <v>330</v>
      </c>
      <c r="H79" s="918"/>
      <c r="I79" s="9">
        <v>215</v>
      </c>
      <c r="J79" s="9">
        <v>219</v>
      </c>
      <c r="K79" s="9">
        <v>214</v>
      </c>
      <c r="L79" s="918"/>
      <c r="M79" s="918"/>
      <c r="N79" s="62"/>
      <c r="Q79" s="648"/>
      <c r="R79" s="129"/>
    </row>
    <row r="80" spans="1:20" s="12" customFormat="1" ht="18" customHeight="1" x14ac:dyDescent="0.5">
      <c r="A80" s="173"/>
      <c r="B80" s="288"/>
      <c r="C80" s="47"/>
      <c r="D80" s="47"/>
      <c r="E80" s="501"/>
      <c r="F80" s="284"/>
      <c r="G80" s="6"/>
      <c r="H80" s="6"/>
      <c r="I80" s="6"/>
      <c r="J80" s="6"/>
      <c r="K80" s="6"/>
      <c r="L80" s="6"/>
      <c r="M80" s="6"/>
      <c r="N80" s="6"/>
      <c r="O80" s="6"/>
      <c r="P80" s="6"/>
      <c r="Q80" s="574"/>
      <c r="R80" s="129"/>
    </row>
    <row r="81" spans="1:20" ht="41.25" customHeight="1" x14ac:dyDescent="0.4">
      <c r="A81" s="169"/>
      <c r="B81" s="289" t="s">
        <v>118</v>
      </c>
      <c r="C81" s="157"/>
      <c r="D81" s="157"/>
      <c r="E81" s="500"/>
      <c r="F81" s="361" t="s">
        <v>23</v>
      </c>
      <c r="H81" s="918"/>
      <c r="I81" s="919">
        <v>1</v>
      </c>
      <c r="J81" s="919">
        <v>0</v>
      </c>
      <c r="K81" s="919">
        <v>0</v>
      </c>
      <c r="L81" s="918"/>
      <c r="M81" s="918"/>
      <c r="N81" s="920">
        <v>1</v>
      </c>
      <c r="O81" s="9"/>
      <c r="P81" s="6"/>
      <c r="Q81" s="647">
        <v>4</v>
      </c>
      <c r="R81" s="129"/>
      <c r="S81" s="6"/>
      <c r="T81" s="6"/>
    </row>
    <row r="82" spans="1:20" ht="6" customHeight="1" x14ac:dyDescent="0.25">
      <c r="A82" s="169"/>
      <c r="B82" s="9"/>
      <c r="C82" s="157"/>
      <c r="D82" s="157"/>
      <c r="E82" s="503"/>
      <c r="F82" s="285"/>
      <c r="H82" s="918"/>
      <c r="I82" s="919"/>
      <c r="J82" s="919"/>
      <c r="K82" s="919"/>
      <c r="L82" s="918"/>
      <c r="M82" s="918"/>
      <c r="N82" s="920"/>
      <c r="O82" s="9"/>
      <c r="P82" s="6"/>
      <c r="Q82" s="648"/>
      <c r="R82" s="129"/>
      <c r="S82" s="6"/>
      <c r="T82" s="6"/>
    </row>
    <row r="83" spans="1:20" s="161" customFormat="1" ht="30" customHeight="1" x14ac:dyDescent="0.25">
      <c r="A83" s="169"/>
      <c r="B83" s="9"/>
      <c r="C83" s="200"/>
      <c r="D83" s="200"/>
      <c r="E83" s="504" t="s">
        <v>138</v>
      </c>
      <c r="F83" s="285" t="s">
        <v>140</v>
      </c>
      <c r="H83" s="918"/>
      <c r="I83" s="9">
        <v>232</v>
      </c>
      <c r="J83" s="9">
        <v>212</v>
      </c>
      <c r="K83" s="9">
        <v>189</v>
      </c>
      <c r="L83" s="918"/>
      <c r="M83" s="918"/>
      <c r="Q83" s="648"/>
      <c r="R83" s="129"/>
    </row>
    <row r="84" spans="1:20" s="12" customFormat="1" ht="12" customHeight="1" thickBot="1" x14ac:dyDescent="0.55000000000000004">
      <c r="A84" s="344"/>
      <c r="B84" s="345"/>
      <c r="C84" s="346"/>
      <c r="D84" s="346"/>
      <c r="E84" s="505"/>
      <c r="F84" s="347"/>
      <c r="G84" s="348"/>
      <c r="H84" s="348"/>
      <c r="I84" s="348"/>
      <c r="J84" s="348"/>
      <c r="K84" s="348"/>
      <c r="L84" s="348"/>
      <c r="M84" s="348"/>
      <c r="N84" s="348"/>
      <c r="O84" s="348"/>
      <c r="P84" s="348"/>
      <c r="Q84" s="649"/>
      <c r="R84" s="349"/>
      <c r="S84" s="350"/>
    </row>
    <row r="85" spans="1:20" s="12" customFormat="1" ht="12" customHeight="1" thickTop="1" x14ac:dyDescent="0.5">
      <c r="A85" s="173"/>
      <c r="B85" s="24"/>
      <c r="C85" s="47"/>
      <c r="D85" s="47"/>
      <c r="E85" s="501"/>
      <c r="F85" s="284"/>
      <c r="G85" s="6"/>
      <c r="H85" s="6"/>
      <c r="I85" s="6"/>
      <c r="J85" s="6"/>
      <c r="K85" s="6"/>
      <c r="L85" s="6"/>
      <c r="M85" s="6"/>
      <c r="N85" s="6"/>
      <c r="O85" s="6"/>
      <c r="P85" s="6"/>
      <c r="Q85" s="574"/>
      <c r="R85" s="129"/>
    </row>
    <row r="86" spans="1:20" ht="42" customHeight="1" x14ac:dyDescent="0.4">
      <c r="A86" s="169"/>
      <c r="B86" s="289" t="s">
        <v>119</v>
      </c>
      <c r="C86" s="157"/>
      <c r="D86" s="157"/>
      <c r="E86" s="500"/>
      <c r="F86" s="361" t="s">
        <v>99</v>
      </c>
      <c r="H86" s="918"/>
      <c r="I86" s="919">
        <v>1</v>
      </c>
      <c r="J86" s="919">
        <v>0</v>
      </c>
      <c r="K86" s="919">
        <v>0</v>
      </c>
      <c r="L86" s="918"/>
      <c r="M86" s="918"/>
      <c r="N86" s="920">
        <v>1</v>
      </c>
      <c r="O86" s="9"/>
      <c r="P86" s="6"/>
      <c r="Q86" s="647">
        <v>15</v>
      </c>
      <c r="R86" s="129"/>
      <c r="S86" s="6"/>
      <c r="T86" s="6"/>
    </row>
    <row r="87" spans="1:20" ht="6" customHeight="1" x14ac:dyDescent="0.25">
      <c r="A87" s="169"/>
      <c r="B87" s="289"/>
      <c r="C87" s="157"/>
      <c r="D87" s="157"/>
      <c r="E87" s="503"/>
      <c r="F87" s="285"/>
      <c r="H87" s="918"/>
      <c r="I87" s="919"/>
      <c r="J87" s="919"/>
      <c r="K87" s="919"/>
      <c r="L87" s="918"/>
      <c r="M87" s="918"/>
      <c r="N87" s="920"/>
      <c r="O87" s="9"/>
      <c r="P87" s="6"/>
      <c r="Q87" s="648"/>
      <c r="R87" s="129"/>
      <c r="S87" s="6"/>
      <c r="T87" s="6"/>
    </row>
    <row r="88" spans="1:20" s="161" customFormat="1" ht="30" customHeight="1" x14ac:dyDescent="0.25">
      <c r="A88" s="169"/>
      <c r="B88" s="289"/>
      <c r="C88" s="200"/>
      <c r="D88" s="200"/>
      <c r="E88" s="504" t="s">
        <v>336</v>
      </c>
      <c r="F88" s="285" t="s">
        <v>332</v>
      </c>
      <c r="H88" s="918"/>
      <c r="I88" s="9">
        <v>202</v>
      </c>
      <c r="J88" s="9">
        <v>174</v>
      </c>
      <c r="K88" s="9">
        <v>192</v>
      </c>
      <c r="L88" s="918"/>
      <c r="M88" s="918"/>
      <c r="N88" s="62"/>
      <c r="Q88" s="648"/>
      <c r="R88" s="129"/>
    </row>
    <row r="89" spans="1:20" s="12" customFormat="1" ht="18" customHeight="1" x14ac:dyDescent="0.5">
      <c r="A89" s="173"/>
      <c r="B89" s="288"/>
      <c r="C89" s="47"/>
      <c r="D89" s="47"/>
      <c r="E89" s="501"/>
      <c r="F89" s="284"/>
      <c r="G89" s="6"/>
      <c r="H89" s="6"/>
      <c r="I89" s="6"/>
      <c r="J89" s="6"/>
      <c r="K89" s="6"/>
      <c r="L89" s="6"/>
      <c r="M89" s="6"/>
      <c r="N89" s="6"/>
      <c r="O89" s="6"/>
      <c r="P89" s="6"/>
      <c r="Q89" s="574"/>
      <c r="R89" s="129"/>
    </row>
    <row r="90" spans="1:20" ht="42" customHeight="1" x14ac:dyDescent="0.4">
      <c r="A90" s="169"/>
      <c r="B90" s="289" t="s">
        <v>120</v>
      </c>
      <c r="C90" s="157"/>
      <c r="D90" s="157"/>
      <c r="E90" s="500"/>
      <c r="F90" s="361" t="s">
        <v>23</v>
      </c>
      <c r="H90" s="918"/>
      <c r="I90" s="919">
        <v>0</v>
      </c>
      <c r="J90" s="919">
        <v>1</v>
      </c>
      <c r="K90" s="919">
        <v>1</v>
      </c>
      <c r="L90" s="918"/>
      <c r="M90" s="918"/>
      <c r="N90" s="920">
        <v>2</v>
      </c>
      <c r="O90" s="9"/>
      <c r="P90" s="6"/>
      <c r="Q90" s="647">
        <v>19</v>
      </c>
      <c r="R90" s="129"/>
      <c r="S90" s="6"/>
      <c r="T90" s="6"/>
    </row>
    <row r="91" spans="1:20" ht="6" customHeight="1" x14ac:dyDescent="0.25">
      <c r="A91" s="169"/>
      <c r="B91" s="17"/>
      <c r="C91" s="157"/>
      <c r="D91" s="157"/>
      <c r="E91" s="503"/>
      <c r="F91" s="285"/>
      <c r="H91" s="918"/>
      <c r="I91" s="919"/>
      <c r="J91" s="919"/>
      <c r="K91" s="919"/>
      <c r="L91" s="918"/>
      <c r="M91" s="918"/>
      <c r="N91" s="920"/>
      <c r="O91" s="9"/>
      <c r="P91" s="6"/>
      <c r="Q91" s="290"/>
      <c r="R91" s="129"/>
      <c r="S91" s="6"/>
      <c r="T91" s="6"/>
    </row>
    <row r="92" spans="1:20" s="161" customFormat="1" ht="30" customHeight="1" x14ac:dyDescent="0.25">
      <c r="A92" s="169"/>
      <c r="B92" s="17"/>
      <c r="C92" s="200"/>
      <c r="D92" s="200"/>
      <c r="E92" s="504" t="s">
        <v>142</v>
      </c>
      <c r="F92" s="285" t="s">
        <v>143</v>
      </c>
      <c r="H92" s="918"/>
      <c r="I92" s="9">
        <v>182</v>
      </c>
      <c r="J92" s="9">
        <v>258</v>
      </c>
      <c r="K92" s="9">
        <v>268</v>
      </c>
      <c r="L92" s="918"/>
      <c r="M92" s="918"/>
      <c r="Q92" s="290"/>
      <c r="R92" s="129"/>
    </row>
    <row r="93" spans="1:20" s="12" customFormat="1" ht="18" customHeight="1" x14ac:dyDescent="0.35">
      <c r="A93" s="173"/>
      <c r="B93" s="32"/>
      <c r="C93" s="55"/>
      <c r="D93" s="55"/>
      <c r="E93" s="15"/>
      <c r="F93" s="55"/>
      <c r="G93" s="15"/>
      <c r="H93" s="15"/>
      <c r="I93" s="15"/>
      <c r="J93" s="15"/>
      <c r="K93" s="15"/>
      <c r="L93" s="15"/>
      <c r="M93" s="15"/>
      <c r="N93" s="15"/>
      <c r="O93" s="15"/>
      <c r="P93" s="15"/>
      <c r="Q93" s="15"/>
      <c r="R93" s="129"/>
    </row>
    <row r="94" spans="1:20" ht="3" customHeight="1" x14ac:dyDescent="0.7">
      <c r="A94" s="169"/>
      <c r="B94" s="94"/>
      <c r="C94" s="109"/>
      <c r="D94" s="109"/>
      <c r="E94" s="109"/>
      <c r="F94" s="109"/>
      <c r="G94" s="95"/>
      <c r="H94" s="95"/>
      <c r="I94" s="95"/>
      <c r="J94" s="95"/>
      <c r="K94" s="60"/>
      <c r="M94" s="56"/>
      <c r="N94" s="56"/>
      <c r="O94" s="56"/>
      <c r="P94" s="56"/>
      <c r="Q94" s="91"/>
      <c r="R94" s="97"/>
      <c r="S94" s="6"/>
      <c r="T94" s="6"/>
    </row>
    <row r="95" spans="1:20" s="40" customFormat="1" ht="30" customHeight="1" x14ac:dyDescent="0.2">
      <c r="A95" s="170"/>
      <c r="B95" s="926" t="s">
        <v>92</v>
      </c>
      <c r="C95" s="926"/>
      <c r="D95" s="926"/>
      <c r="E95" s="926"/>
      <c r="F95" s="926"/>
      <c r="G95" s="926"/>
      <c r="H95" s="926"/>
      <c r="I95" s="926"/>
      <c r="J95" s="926"/>
      <c r="K95" s="926"/>
      <c r="L95" s="926"/>
      <c r="M95" s="926"/>
      <c r="N95" s="927" t="s">
        <v>17</v>
      </c>
      <c r="O95" s="927"/>
      <c r="P95" s="927"/>
      <c r="Q95" s="927"/>
    </row>
    <row r="96" spans="1:20" s="40" customFormat="1" ht="30" customHeight="1" x14ac:dyDescent="0.4">
      <c r="A96" s="170"/>
      <c r="B96" s="926"/>
      <c r="C96" s="926"/>
      <c r="D96" s="926"/>
      <c r="E96" s="926"/>
      <c r="F96" s="926"/>
      <c r="G96" s="926"/>
      <c r="H96" s="926"/>
      <c r="I96" s="926"/>
      <c r="J96" s="926"/>
      <c r="K96" s="926"/>
      <c r="L96" s="926"/>
      <c r="M96" s="926"/>
      <c r="N96" s="110" t="s">
        <v>79</v>
      </c>
      <c r="O96" s="282"/>
      <c r="P96" s="928">
        <v>289</v>
      </c>
      <c r="Q96" s="928"/>
    </row>
    <row r="97" spans="1:20" s="40" customFormat="1" ht="30" customHeight="1" x14ac:dyDescent="0.4">
      <c r="A97" s="170"/>
      <c r="B97" s="926"/>
      <c r="C97" s="926"/>
      <c r="D97" s="926"/>
      <c r="E97" s="926"/>
      <c r="F97" s="926"/>
      <c r="G97" s="926"/>
      <c r="H97" s="926"/>
      <c r="I97" s="926"/>
      <c r="J97" s="926"/>
      <c r="K97" s="926"/>
      <c r="L97" s="926"/>
      <c r="M97" s="926"/>
      <c r="N97" s="110" t="s">
        <v>476</v>
      </c>
      <c r="O97" s="282"/>
      <c r="P97" s="929">
        <v>1119</v>
      </c>
      <c r="Q97" s="929"/>
    </row>
    <row r="98" spans="1:20" s="40" customFormat="1" ht="18" customHeight="1" x14ac:dyDescent="0.35">
      <c r="A98" s="170"/>
      <c r="B98" s="926"/>
      <c r="C98" s="926"/>
      <c r="D98" s="926"/>
      <c r="E98" s="926"/>
      <c r="F98" s="926"/>
      <c r="G98" s="926"/>
      <c r="H98" s="926"/>
      <c r="I98" s="926"/>
      <c r="J98" s="926"/>
      <c r="K98" s="926"/>
      <c r="L98" s="926"/>
      <c r="M98" s="926"/>
      <c r="N98" s="43"/>
      <c r="O98" s="45"/>
      <c r="P98" s="99"/>
      <c r="Q98" s="48"/>
    </row>
    <row r="99" spans="1:20" s="63" customFormat="1" ht="60" customHeight="1" x14ac:dyDescent="0.2">
      <c r="A99" s="172"/>
      <c r="B99" s="917" t="s">
        <v>90</v>
      </c>
      <c r="C99" s="917"/>
      <c r="D99" s="917"/>
      <c r="E99" s="917"/>
      <c r="F99" s="917"/>
      <c r="G99" s="917"/>
      <c r="H99" s="917"/>
      <c r="I99" s="917"/>
      <c r="J99" s="917"/>
      <c r="K99" s="917"/>
      <c r="L99" s="917"/>
      <c r="M99" s="917"/>
      <c r="N99" s="917"/>
      <c r="O99" s="917"/>
      <c r="P99" s="917"/>
      <c r="Q99" s="917"/>
      <c r="R99" s="129"/>
      <c r="S99" s="111"/>
      <c r="T99" s="111"/>
    </row>
    <row r="100" spans="1:20" s="12" customFormat="1" ht="51" customHeight="1" x14ac:dyDescent="0.35">
      <c r="A100" s="169"/>
      <c r="B100" s="288"/>
      <c r="C100" s="47"/>
      <c r="D100" s="47"/>
      <c r="E100" s="151"/>
      <c r="F100" s="284"/>
      <c r="G100" s="8"/>
      <c r="H100" s="203"/>
      <c r="I100" s="203"/>
      <c r="J100" s="203"/>
      <c r="K100" s="203"/>
      <c r="L100" s="203"/>
      <c r="M100" s="9"/>
      <c r="N100" s="6"/>
      <c r="O100" s="9"/>
      <c r="P100" s="6"/>
      <c r="Q100" s="6"/>
      <c r="R100" s="129"/>
    </row>
    <row r="101" spans="1:20" ht="36" customHeight="1" x14ac:dyDescent="0.25">
      <c r="A101" s="169"/>
      <c r="B101" s="915">
        <v>1</v>
      </c>
      <c r="C101" s="157"/>
      <c r="D101" s="157"/>
      <c r="E101" s="295"/>
      <c r="F101" s="510" t="s">
        <v>99</v>
      </c>
      <c r="G101" s="8"/>
      <c r="H101" s="351">
        <v>3</v>
      </c>
      <c r="I101" s="351">
        <v>3</v>
      </c>
      <c r="J101" s="351">
        <v>0</v>
      </c>
      <c r="K101" s="351">
        <v>3</v>
      </c>
      <c r="L101" s="351">
        <v>3</v>
      </c>
      <c r="M101" s="9"/>
      <c r="N101" s="296">
        <v>12</v>
      </c>
      <c r="O101" s="9"/>
      <c r="P101" s="290"/>
      <c r="Q101" s="930">
        <v>17</v>
      </c>
      <c r="R101" s="129"/>
      <c r="S101" s="6"/>
      <c r="T101" s="6"/>
    </row>
    <row r="102" spans="1:20" s="161" customFormat="1" ht="33" customHeight="1" x14ac:dyDescent="0.45">
      <c r="A102" s="169"/>
      <c r="B102" s="915"/>
      <c r="C102" s="200"/>
      <c r="D102" s="200"/>
      <c r="E102" s="501" t="s">
        <v>333</v>
      </c>
      <c r="F102" s="511" t="s">
        <v>330</v>
      </c>
      <c r="G102" s="291"/>
      <c r="H102" s="352">
        <v>205</v>
      </c>
      <c r="I102" s="353">
        <v>221</v>
      </c>
      <c r="J102" s="354">
        <v>234</v>
      </c>
      <c r="K102" s="355">
        <v>224</v>
      </c>
      <c r="L102" s="356">
        <v>235</v>
      </c>
      <c r="M102" s="292"/>
      <c r="N102" s="291">
        <v>1119</v>
      </c>
      <c r="O102" s="6"/>
      <c r="P102" s="293">
        <v>223.8</v>
      </c>
      <c r="Q102" s="930"/>
      <c r="R102" s="129"/>
    </row>
    <row r="103" spans="1:20" s="161" customFormat="1" ht="33" customHeight="1" x14ac:dyDescent="0.25">
      <c r="A103" s="169"/>
      <c r="B103" s="62"/>
      <c r="C103" s="200"/>
      <c r="D103" s="200"/>
      <c r="G103" s="8"/>
      <c r="H103" s="352">
        <v>160</v>
      </c>
      <c r="I103" s="353">
        <v>189</v>
      </c>
      <c r="J103" s="354">
        <v>244</v>
      </c>
      <c r="K103" s="355">
        <v>194</v>
      </c>
      <c r="L103" s="356">
        <v>211</v>
      </c>
      <c r="M103" s="9"/>
      <c r="N103" s="8"/>
      <c r="P103" s="283"/>
      <c r="Q103" s="204"/>
      <c r="R103" s="129"/>
    </row>
    <row r="104" spans="1:20" s="161" customFormat="1" ht="33" customHeight="1" x14ac:dyDescent="0.25">
      <c r="A104" s="169"/>
      <c r="B104" s="62"/>
      <c r="C104" s="200"/>
      <c r="D104" s="200"/>
      <c r="E104" s="103"/>
      <c r="F104" s="205"/>
      <c r="G104" s="8"/>
      <c r="H104" s="360" t="s">
        <v>329</v>
      </c>
      <c r="I104" s="360" t="s">
        <v>259</v>
      </c>
      <c r="J104" s="360" t="s">
        <v>306</v>
      </c>
      <c r="K104" s="360" t="s">
        <v>165</v>
      </c>
      <c r="L104" s="360" t="s">
        <v>243</v>
      </c>
      <c r="M104" s="9"/>
      <c r="N104" s="8"/>
      <c r="P104" s="283"/>
      <c r="Q104" s="204"/>
      <c r="R104" s="129"/>
    </row>
    <row r="105" spans="1:20" s="12" customFormat="1" ht="25.5" customHeight="1" thickBot="1" x14ac:dyDescent="0.4">
      <c r="A105" s="186"/>
      <c r="B105" s="485"/>
      <c r="C105" s="458"/>
      <c r="D105" s="458"/>
      <c r="E105" s="459"/>
      <c r="F105" s="460"/>
      <c r="G105" s="461"/>
      <c r="H105" s="462"/>
      <c r="I105" s="462"/>
      <c r="J105" s="462"/>
      <c r="K105" s="462"/>
      <c r="L105" s="462"/>
      <c r="M105" s="188"/>
      <c r="N105" s="187"/>
      <c r="O105" s="188"/>
      <c r="P105" s="187"/>
      <c r="Q105" s="600"/>
      <c r="R105" s="189"/>
      <c r="S105" s="463"/>
    </row>
    <row r="106" spans="1:20" s="12" customFormat="1" ht="25.5" customHeight="1" thickTop="1" x14ac:dyDescent="0.35">
      <c r="A106" s="169"/>
      <c r="B106" s="165"/>
      <c r="C106" s="55"/>
      <c r="D106" s="55"/>
      <c r="E106" s="164"/>
      <c r="F106" s="231"/>
      <c r="G106" s="253"/>
      <c r="H106" s="190"/>
      <c r="I106" s="190"/>
      <c r="J106" s="190"/>
      <c r="K106" s="190"/>
      <c r="L106" s="190"/>
      <c r="M106" s="17"/>
      <c r="N106" s="15"/>
      <c r="O106" s="17"/>
      <c r="P106" s="15"/>
      <c r="Q106" s="599"/>
      <c r="R106" s="129"/>
    </row>
    <row r="107" spans="1:20" ht="36" customHeight="1" x14ac:dyDescent="0.25">
      <c r="A107" s="169"/>
      <c r="B107" s="915">
        <v>2</v>
      </c>
      <c r="C107" s="157"/>
      <c r="D107" s="157"/>
      <c r="E107" s="295"/>
      <c r="F107" s="510" t="s">
        <v>27</v>
      </c>
      <c r="G107" s="8"/>
      <c r="H107" s="351">
        <v>3</v>
      </c>
      <c r="I107" s="351">
        <v>0</v>
      </c>
      <c r="J107" s="351">
        <v>3</v>
      </c>
      <c r="K107" s="351">
        <v>0</v>
      </c>
      <c r="L107" s="351">
        <v>3</v>
      </c>
      <c r="M107" s="9"/>
      <c r="N107" s="296">
        <v>9</v>
      </c>
      <c r="O107" s="9"/>
      <c r="P107" s="290"/>
      <c r="Q107" s="930">
        <v>9</v>
      </c>
      <c r="R107" s="129"/>
      <c r="S107" s="6"/>
      <c r="T107" s="6"/>
    </row>
    <row r="108" spans="1:20" s="161" customFormat="1" ht="33" customHeight="1" x14ac:dyDescent="0.45">
      <c r="A108" s="169"/>
      <c r="B108" s="915"/>
      <c r="C108" s="200"/>
      <c r="D108" s="200"/>
      <c r="E108" s="501" t="s">
        <v>162</v>
      </c>
      <c r="F108" s="511" t="s">
        <v>165</v>
      </c>
      <c r="G108" s="291"/>
      <c r="H108" s="357">
        <v>216</v>
      </c>
      <c r="I108" s="355">
        <v>201</v>
      </c>
      <c r="J108" s="354">
        <v>206</v>
      </c>
      <c r="K108" s="352">
        <v>194</v>
      </c>
      <c r="L108" s="357">
        <v>192</v>
      </c>
      <c r="M108" s="292"/>
      <c r="N108" s="291">
        <v>1009</v>
      </c>
      <c r="O108" s="6"/>
      <c r="P108" s="293">
        <v>201.8</v>
      </c>
      <c r="Q108" s="930"/>
      <c r="R108" s="129"/>
    </row>
    <row r="109" spans="1:20" s="161" customFormat="1" ht="33" customHeight="1" x14ac:dyDescent="0.25">
      <c r="A109" s="169"/>
      <c r="B109" s="62"/>
      <c r="C109" s="200"/>
      <c r="D109" s="200"/>
      <c r="G109" s="8"/>
      <c r="H109" s="357">
        <v>194</v>
      </c>
      <c r="I109" s="355">
        <v>212</v>
      </c>
      <c r="J109" s="354">
        <v>200</v>
      </c>
      <c r="K109" s="352">
        <v>224</v>
      </c>
      <c r="L109" s="357">
        <v>155</v>
      </c>
      <c r="M109" s="9"/>
      <c r="N109" s="8"/>
      <c r="P109" s="283"/>
      <c r="Q109" s="204"/>
      <c r="R109" s="129"/>
    </row>
    <row r="110" spans="1:20" s="161" customFormat="1" ht="33" customHeight="1" x14ac:dyDescent="0.25">
      <c r="A110" s="169"/>
      <c r="B110" s="62"/>
      <c r="C110" s="200"/>
      <c r="D110" s="200"/>
      <c r="E110" s="103"/>
      <c r="F110" s="205"/>
      <c r="G110" s="8"/>
      <c r="H110" s="360" t="s">
        <v>259</v>
      </c>
      <c r="I110" s="360" t="s">
        <v>306</v>
      </c>
      <c r="J110" s="360" t="s">
        <v>243</v>
      </c>
      <c r="K110" s="360" t="s">
        <v>330</v>
      </c>
      <c r="L110" s="360" t="s">
        <v>329</v>
      </c>
      <c r="M110" s="9"/>
      <c r="N110" s="8"/>
      <c r="P110" s="283"/>
      <c r="Q110" s="204"/>
      <c r="R110" s="129"/>
    </row>
    <row r="111" spans="1:20" s="12" customFormat="1" ht="51" customHeight="1" x14ac:dyDescent="0.35">
      <c r="A111" s="169"/>
      <c r="B111" s="61"/>
      <c r="C111" s="47"/>
      <c r="D111" s="47"/>
      <c r="E111" s="151"/>
      <c r="F111" s="284"/>
      <c r="G111" s="8"/>
      <c r="H111" s="203"/>
      <c r="I111" s="203"/>
      <c r="J111" s="203"/>
      <c r="K111" s="203"/>
      <c r="L111" s="203"/>
      <c r="M111" s="9"/>
      <c r="N111" s="6"/>
      <c r="O111" s="9"/>
      <c r="P111" s="6"/>
      <c r="Q111" s="599"/>
      <c r="R111" s="129"/>
    </row>
    <row r="112" spans="1:20" ht="36" customHeight="1" x14ac:dyDescent="0.25">
      <c r="A112" s="169"/>
      <c r="B112" s="915">
        <v>3</v>
      </c>
      <c r="C112" s="157"/>
      <c r="D112" s="157"/>
      <c r="E112" s="295"/>
      <c r="F112" s="510" t="s">
        <v>108</v>
      </c>
      <c r="G112" s="8"/>
      <c r="H112" s="358">
        <v>0</v>
      </c>
      <c r="I112" s="358">
        <v>0</v>
      </c>
      <c r="J112" s="358">
        <v>3</v>
      </c>
      <c r="K112" s="358">
        <v>3</v>
      </c>
      <c r="L112" s="358">
        <v>3</v>
      </c>
      <c r="M112" s="9"/>
      <c r="N112" s="296">
        <v>9</v>
      </c>
      <c r="O112" s="9"/>
      <c r="P112" s="290"/>
      <c r="Q112" s="930">
        <v>16</v>
      </c>
      <c r="R112" s="129"/>
      <c r="S112" s="6"/>
      <c r="T112" s="6"/>
    </row>
    <row r="113" spans="1:20" s="161" customFormat="1" ht="33" customHeight="1" x14ac:dyDescent="0.45">
      <c r="A113" s="169"/>
      <c r="B113" s="915"/>
      <c r="C113" s="200"/>
      <c r="D113" s="200"/>
      <c r="E113" s="501" t="s">
        <v>263</v>
      </c>
      <c r="F113" s="511" t="s">
        <v>259</v>
      </c>
      <c r="G113" s="291"/>
      <c r="H113" s="355">
        <v>194</v>
      </c>
      <c r="I113" s="353">
        <v>189</v>
      </c>
      <c r="J113" s="352">
        <v>222</v>
      </c>
      <c r="K113" s="353">
        <v>204</v>
      </c>
      <c r="L113" s="357">
        <v>180</v>
      </c>
      <c r="M113" s="292"/>
      <c r="N113" s="291">
        <v>989</v>
      </c>
      <c r="O113" s="6"/>
      <c r="P113" s="293">
        <v>197.8</v>
      </c>
      <c r="Q113" s="930"/>
      <c r="R113" s="129"/>
    </row>
    <row r="114" spans="1:20" s="161" customFormat="1" ht="33" customHeight="1" x14ac:dyDescent="0.25">
      <c r="A114" s="169"/>
      <c r="B114" s="62"/>
      <c r="C114" s="200"/>
      <c r="D114" s="200"/>
      <c r="G114" s="8"/>
      <c r="H114" s="355">
        <v>216</v>
      </c>
      <c r="I114" s="353">
        <v>221</v>
      </c>
      <c r="J114" s="352">
        <v>180</v>
      </c>
      <c r="K114" s="353">
        <v>175</v>
      </c>
      <c r="L114" s="357">
        <v>158</v>
      </c>
      <c r="M114" s="9"/>
      <c r="N114" s="8"/>
      <c r="P114" s="283"/>
      <c r="Q114" s="204"/>
      <c r="R114" s="129"/>
    </row>
    <row r="115" spans="1:20" s="161" customFormat="1" ht="33" customHeight="1" x14ac:dyDescent="0.25">
      <c r="A115" s="169"/>
      <c r="B115" s="62"/>
      <c r="C115" s="200"/>
      <c r="D115" s="200"/>
      <c r="E115" s="103"/>
      <c r="F115" s="205"/>
      <c r="G115" s="8"/>
      <c r="H115" s="360" t="s">
        <v>165</v>
      </c>
      <c r="I115" s="360" t="s">
        <v>330</v>
      </c>
      <c r="J115" s="360" t="s">
        <v>329</v>
      </c>
      <c r="K115" s="360" t="s">
        <v>243</v>
      </c>
      <c r="L115" s="360" t="s">
        <v>306</v>
      </c>
      <c r="M115" s="9"/>
      <c r="N115" s="8"/>
      <c r="P115" s="283"/>
      <c r="Q115" s="204"/>
      <c r="R115" s="129"/>
    </row>
    <row r="116" spans="1:20" s="12" customFormat="1" ht="51" customHeight="1" x14ac:dyDescent="0.35">
      <c r="A116" s="169"/>
      <c r="B116" s="61"/>
      <c r="C116" s="47"/>
      <c r="D116" s="47"/>
      <c r="E116" s="151"/>
      <c r="F116" s="284"/>
      <c r="G116" s="8"/>
      <c r="H116" s="203"/>
      <c r="I116" s="203"/>
      <c r="J116" s="203"/>
      <c r="K116" s="203"/>
      <c r="L116" s="203"/>
      <c r="M116" s="9"/>
      <c r="N116" s="6"/>
      <c r="O116" s="9"/>
      <c r="P116" s="6"/>
      <c r="Q116" s="599"/>
      <c r="R116" s="129"/>
    </row>
    <row r="117" spans="1:20" ht="36" customHeight="1" x14ac:dyDescent="0.25">
      <c r="A117" s="169"/>
      <c r="B117" s="915">
        <v>4</v>
      </c>
      <c r="C117" s="157"/>
      <c r="D117" s="157"/>
      <c r="E117" s="295"/>
      <c r="F117" s="510" t="s">
        <v>97</v>
      </c>
      <c r="G117" s="8"/>
      <c r="H117" s="351">
        <v>0</v>
      </c>
      <c r="I117" s="351">
        <v>3</v>
      </c>
      <c r="J117" s="351">
        <v>3</v>
      </c>
      <c r="K117" s="351">
        <v>0</v>
      </c>
      <c r="L117" s="351">
        <v>0</v>
      </c>
      <c r="M117" s="9"/>
      <c r="N117" s="296">
        <v>6</v>
      </c>
      <c r="O117" s="9"/>
      <c r="P117" s="290"/>
      <c r="Q117" s="930">
        <v>8</v>
      </c>
      <c r="R117" s="129"/>
      <c r="S117" s="6"/>
      <c r="T117" s="6"/>
    </row>
    <row r="118" spans="1:20" s="161" customFormat="1" ht="33" customHeight="1" x14ac:dyDescent="0.45">
      <c r="A118" s="169"/>
      <c r="B118" s="915"/>
      <c r="C118" s="200"/>
      <c r="D118" s="200"/>
      <c r="E118" s="501" t="s">
        <v>310</v>
      </c>
      <c r="F118" s="511" t="s">
        <v>306</v>
      </c>
      <c r="G118" s="291"/>
      <c r="H118" s="352">
        <v>233</v>
      </c>
      <c r="I118" s="352">
        <v>212</v>
      </c>
      <c r="J118" s="352">
        <v>244</v>
      </c>
      <c r="K118" s="352">
        <v>211</v>
      </c>
      <c r="L118" s="355">
        <v>158</v>
      </c>
      <c r="M118" s="292"/>
      <c r="N118" s="291">
        <v>1058</v>
      </c>
      <c r="O118" s="6"/>
      <c r="P118" s="616">
        <v>211.6</v>
      </c>
      <c r="Q118" s="930"/>
      <c r="R118" s="129"/>
    </row>
    <row r="119" spans="1:20" s="161" customFormat="1" ht="33" customHeight="1" x14ac:dyDescent="0.25">
      <c r="A119" s="169"/>
      <c r="B119" s="62"/>
      <c r="C119" s="200"/>
      <c r="D119" s="200"/>
      <c r="G119" s="8"/>
      <c r="H119" s="352">
        <v>236</v>
      </c>
      <c r="I119" s="352">
        <v>201</v>
      </c>
      <c r="J119" s="352">
        <v>234</v>
      </c>
      <c r="K119" s="352">
        <v>226</v>
      </c>
      <c r="L119" s="355">
        <v>180</v>
      </c>
      <c r="M119" s="9"/>
      <c r="N119" s="8"/>
      <c r="P119" s="283"/>
      <c r="Q119" s="204"/>
      <c r="R119" s="129"/>
    </row>
    <row r="120" spans="1:20" s="161" customFormat="1" ht="33" customHeight="1" x14ac:dyDescent="0.25">
      <c r="A120" s="169"/>
      <c r="B120" s="62"/>
      <c r="C120" s="200"/>
      <c r="D120" s="200"/>
      <c r="E120" s="103"/>
      <c r="F120" s="205"/>
      <c r="G120" s="8"/>
      <c r="H120" s="360" t="s">
        <v>243</v>
      </c>
      <c r="I120" s="360" t="s">
        <v>165</v>
      </c>
      <c r="J120" s="360" t="s">
        <v>330</v>
      </c>
      <c r="K120" s="360" t="s">
        <v>329</v>
      </c>
      <c r="L120" s="360" t="s">
        <v>259</v>
      </c>
      <c r="M120" s="9"/>
      <c r="N120" s="8"/>
      <c r="P120" s="283"/>
      <c r="Q120" s="204"/>
      <c r="R120" s="129"/>
    </row>
    <row r="121" spans="1:20" s="12" customFormat="1" ht="51" customHeight="1" x14ac:dyDescent="0.35">
      <c r="A121" s="169"/>
      <c r="B121" s="61"/>
      <c r="C121" s="47"/>
      <c r="D121" s="47"/>
      <c r="E121" s="151"/>
      <c r="F121" s="284"/>
      <c r="G121" s="8"/>
      <c r="H121" s="203"/>
      <c r="I121" s="203"/>
      <c r="J121" s="203"/>
      <c r="K121" s="203"/>
      <c r="L121" s="203"/>
      <c r="M121" s="9"/>
      <c r="N121" s="6"/>
      <c r="O121" s="9"/>
      <c r="P121" s="6"/>
      <c r="Q121" s="599"/>
      <c r="R121" s="129"/>
    </row>
    <row r="122" spans="1:20" ht="36" customHeight="1" x14ac:dyDescent="0.25">
      <c r="A122" s="169"/>
      <c r="B122" s="915">
        <v>5</v>
      </c>
      <c r="C122" s="157"/>
      <c r="D122" s="157"/>
      <c r="E122" s="297"/>
      <c r="F122" s="510" t="s">
        <v>219</v>
      </c>
      <c r="G122" s="8"/>
      <c r="H122" s="351">
        <v>0</v>
      </c>
      <c r="I122" s="351">
        <v>3</v>
      </c>
      <c r="J122" s="351">
        <v>0</v>
      </c>
      <c r="K122" s="351">
        <v>3</v>
      </c>
      <c r="L122" s="351">
        <v>0</v>
      </c>
      <c r="M122" s="9"/>
      <c r="N122" s="296">
        <v>6</v>
      </c>
      <c r="O122" s="9"/>
      <c r="P122" s="290"/>
      <c r="Q122" s="930">
        <v>24</v>
      </c>
      <c r="R122" s="129"/>
      <c r="S122" s="6"/>
      <c r="T122" s="6"/>
    </row>
    <row r="123" spans="1:20" s="161" customFormat="1" ht="33" customHeight="1" x14ac:dyDescent="0.45">
      <c r="A123" s="169"/>
      <c r="B123" s="915"/>
      <c r="C123" s="200"/>
      <c r="D123" s="200"/>
      <c r="E123" s="284" t="s">
        <v>328</v>
      </c>
      <c r="F123" s="511" t="s">
        <v>329</v>
      </c>
      <c r="G123" s="6"/>
      <c r="H123" s="357">
        <v>160</v>
      </c>
      <c r="I123" s="352">
        <v>207</v>
      </c>
      <c r="J123" s="355">
        <v>180</v>
      </c>
      <c r="K123" s="353">
        <v>226</v>
      </c>
      <c r="L123" s="356">
        <v>155</v>
      </c>
      <c r="M123" s="292"/>
      <c r="N123" s="291">
        <v>928</v>
      </c>
      <c r="O123" s="6"/>
      <c r="P123" s="293">
        <v>185.6</v>
      </c>
      <c r="Q123" s="930"/>
      <c r="R123" s="129"/>
    </row>
    <row r="124" spans="1:20" s="161" customFormat="1" ht="33" customHeight="1" x14ac:dyDescent="0.25">
      <c r="A124" s="169"/>
      <c r="B124" s="62"/>
      <c r="C124" s="200"/>
      <c r="D124" s="200"/>
      <c r="H124" s="357">
        <v>205</v>
      </c>
      <c r="I124" s="352">
        <v>196</v>
      </c>
      <c r="J124" s="355">
        <v>222</v>
      </c>
      <c r="K124" s="353">
        <v>211</v>
      </c>
      <c r="L124" s="356">
        <v>192</v>
      </c>
      <c r="M124" s="9"/>
      <c r="N124" s="8"/>
      <c r="P124" s="283"/>
      <c r="Q124" s="283"/>
      <c r="R124" s="129"/>
    </row>
    <row r="125" spans="1:20" s="161" customFormat="1" ht="33" customHeight="1" x14ac:dyDescent="0.25">
      <c r="A125" s="169"/>
      <c r="B125" s="62"/>
      <c r="C125" s="200"/>
      <c r="D125" s="200"/>
      <c r="E125" s="103"/>
      <c r="F125" s="205"/>
      <c r="H125" s="360" t="s">
        <v>330</v>
      </c>
      <c r="I125" s="360" t="s">
        <v>243</v>
      </c>
      <c r="J125" s="360" t="s">
        <v>259</v>
      </c>
      <c r="K125" s="360" t="s">
        <v>306</v>
      </c>
      <c r="L125" s="360" t="s">
        <v>165</v>
      </c>
      <c r="M125" s="9"/>
      <c r="N125" s="8"/>
      <c r="P125" s="283"/>
      <c r="Q125" s="283"/>
      <c r="R125" s="129"/>
    </row>
    <row r="126" spans="1:20" s="12" customFormat="1" ht="51" customHeight="1" x14ac:dyDescent="0.35">
      <c r="A126" s="169"/>
      <c r="B126" s="61"/>
      <c r="C126" s="47"/>
      <c r="D126" s="47"/>
      <c r="E126" s="151"/>
      <c r="F126" s="284"/>
      <c r="G126" s="8"/>
      <c r="H126" s="203"/>
      <c r="I126" s="203"/>
      <c r="J126" s="203"/>
      <c r="K126" s="203"/>
      <c r="L126" s="203"/>
      <c r="M126" s="9"/>
      <c r="N126" s="6"/>
      <c r="O126" s="9"/>
      <c r="P126" s="6"/>
      <c r="Q126" s="599"/>
      <c r="R126" s="129"/>
    </row>
    <row r="127" spans="1:20" ht="36" customHeight="1" x14ac:dyDescent="0.25">
      <c r="A127" s="169"/>
      <c r="B127" s="915">
        <v>6</v>
      </c>
      <c r="C127" s="157"/>
      <c r="D127" s="157"/>
      <c r="E127" s="295"/>
      <c r="F127" s="510" t="s">
        <v>98</v>
      </c>
      <c r="G127" s="8"/>
      <c r="H127" s="359">
        <v>3</v>
      </c>
      <c r="I127" s="359">
        <v>0</v>
      </c>
      <c r="J127" s="359">
        <v>0</v>
      </c>
      <c r="K127" s="359">
        <v>0</v>
      </c>
      <c r="L127" s="359">
        <v>0</v>
      </c>
      <c r="M127" s="9"/>
      <c r="N127" s="296">
        <v>3</v>
      </c>
      <c r="O127" s="9"/>
      <c r="P127" s="290"/>
      <c r="Q127" s="930">
        <v>1</v>
      </c>
      <c r="R127" s="129"/>
      <c r="S127" s="6"/>
      <c r="T127" s="6"/>
    </row>
    <row r="128" spans="1:20" ht="33" customHeight="1" x14ac:dyDescent="0.45">
      <c r="A128" s="169"/>
      <c r="B128" s="915"/>
      <c r="C128" s="157"/>
      <c r="D128" s="157"/>
      <c r="E128" s="501" t="s">
        <v>239</v>
      </c>
      <c r="F128" s="511" t="s">
        <v>243</v>
      </c>
      <c r="G128" s="8"/>
      <c r="H128" s="355">
        <v>236</v>
      </c>
      <c r="I128" s="355">
        <v>196</v>
      </c>
      <c r="J128" s="355">
        <v>200</v>
      </c>
      <c r="K128" s="355">
        <v>175</v>
      </c>
      <c r="L128" s="355">
        <v>211</v>
      </c>
      <c r="M128" s="9"/>
      <c r="N128" s="291">
        <v>1018</v>
      </c>
      <c r="O128" s="292"/>
      <c r="P128" s="293">
        <v>203.6</v>
      </c>
      <c r="Q128" s="930"/>
      <c r="R128" s="129"/>
      <c r="S128" s="6"/>
      <c r="T128" s="6"/>
    </row>
    <row r="129" spans="1:20" s="161" customFormat="1" ht="33" customHeight="1" x14ac:dyDescent="0.45">
      <c r="A129" s="169"/>
      <c r="B129" s="62"/>
      <c r="C129" s="200"/>
      <c r="D129" s="200"/>
      <c r="G129" s="8"/>
      <c r="H129" s="355">
        <v>233</v>
      </c>
      <c r="I129" s="355">
        <v>207</v>
      </c>
      <c r="J129" s="355">
        <v>206</v>
      </c>
      <c r="K129" s="355">
        <v>204</v>
      </c>
      <c r="L129" s="355">
        <v>235</v>
      </c>
      <c r="M129" s="292"/>
      <c r="Q129" s="204"/>
      <c r="R129" s="129"/>
    </row>
    <row r="130" spans="1:20" s="12" customFormat="1" ht="33" customHeight="1" x14ac:dyDescent="0.25">
      <c r="A130" s="169"/>
      <c r="B130" s="61"/>
      <c r="C130" s="288"/>
      <c r="D130" s="288"/>
      <c r="E130" s="288"/>
      <c r="F130" s="288"/>
      <c r="G130" s="8"/>
      <c r="H130" s="360" t="s">
        <v>306</v>
      </c>
      <c r="I130" s="360" t="s">
        <v>329</v>
      </c>
      <c r="J130" s="360" t="s">
        <v>165</v>
      </c>
      <c r="K130" s="360" t="s">
        <v>259</v>
      </c>
      <c r="L130" s="360" t="s">
        <v>330</v>
      </c>
      <c r="M130" s="9"/>
      <c r="N130" s="6"/>
      <c r="O130" s="9"/>
      <c r="P130" s="6"/>
      <c r="Q130" s="599"/>
      <c r="R130" s="129"/>
    </row>
    <row r="131" spans="1:20" s="12" customFormat="1" ht="12" customHeight="1" x14ac:dyDescent="0.35">
      <c r="A131" s="173"/>
      <c r="B131" s="61"/>
      <c r="C131" s="47"/>
      <c r="D131" s="47"/>
      <c r="E131" s="6"/>
      <c r="F131" s="47"/>
      <c r="G131" s="6"/>
      <c r="H131" s="6"/>
      <c r="I131" s="6"/>
      <c r="J131" s="6"/>
      <c r="K131" s="6"/>
      <c r="L131" s="6"/>
      <c r="M131" s="6"/>
      <c r="N131" s="6"/>
      <c r="O131" s="6"/>
      <c r="P131" s="6"/>
      <c r="Q131" s="6"/>
      <c r="R131" s="129"/>
    </row>
    <row r="132" spans="1:20" ht="3" customHeight="1" x14ac:dyDescent="0.7">
      <c r="A132" s="169"/>
      <c r="B132" s="94"/>
      <c r="C132" s="109"/>
      <c r="D132" s="109"/>
      <c r="E132" s="109"/>
      <c r="F132" s="109"/>
      <c r="G132" s="95"/>
      <c r="H132" s="95"/>
      <c r="I132" s="95"/>
      <c r="J132" s="95"/>
      <c r="K132" s="60"/>
      <c r="M132" s="56"/>
      <c r="N132" s="56"/>
      <c r="O132" s="56"/>
      <c r="P132" s="56"/>
      <c r="Q132" s="91"/>
      <c r="R132" s="97"/>
      <c r="S132" s="6"/>
      <c r="T132" s="6"/>
    </row>
    <row r="133" spans="1:20" s="40" customFormat="1" ht="30" customHeight="1" x14ac:dyDescent="0.2">
      <c r="A133" s="170"/>
      <c r="B133" s="926" t="s">
        <v>92</v>
      </c>
      <c r="C133" s="926"/>
      <c r="D133" s="926"/>
      <c r="E133" s="926"/>
      <c r="F133" s="926"/>
      <c r="G133" s="926"/>
      <c r="H133" s="926"/>
      <c r="I133" s="926"/>
      <c r="J133" s="926"/>
      <c r="K133" s="926"/>
      <c r="L133" s="926"/>
      <c r="M133" s="926"/>
      <c r="N133" s="927" t="s">
        <v>17</v>
      </c>
      <c r="O133" s="927"/>
      <c r="P133" s="927"/>
      <c r="Q133" s="927"/>
    </row>
    <row r="134" spans="1:20" s="40" customFormat="1" ht="30" customHeight="1" x14ac:dyDescent="0.4">
      <c r="A134" s="170"/>
      <c r="B134" s="926"/>
      <c r="C134" s="926"/>
      <c r="D134" s="926"/>
      <c r="E134" s="926"/>
      <c r="F134" s="926"/>
      <c r="G134" s="926"/>
      <c r="H134" s="926"/>
      <c r="I134" s="926"/>
      <c r="J134" s="926"/>
      <c r="K134" s="926"/>
      <c r="L134" s="926"/>
      <c r="M134" s="926"/>
      <c r="N134" s="110" t="s">
        <v>79</v>
      </c>
      <c r="O134" s="282"/>
      <c r="P134" s="928">
        <v>289</v>
      </c>
      <c r="Q134" s="928"/>
    </row>
    <row r="135" spans="1:20" s="40" customFormat="1" ht="30" customHeight="1" x14ac:dyDescent="0.4">
      <c r="A135" s="170"/>
      <c r="B135" s="926"/>
      <c r="C135" s="926"/>
      <c r="D135" s="926"/>
      <c r="E135" s="926"/>
      <c r="F135" s="926"/>
      <c r="G135" s="926"/>
      <c r="H135" s="926"/>
      <c r="I135" s="926"/>
      <c r="J135" s="926"/>
      <c r="K135" s="926"/>
      <c r="L135" s="926"/>
      <c r="M135" s="926"/>
      <c r="N135" s="110" t="s">
        <v>476</v>
      </c>
      <c r="O135" s="282"/>
      <c r="P135" s="929">
        <v>1119</v>
      </c>
      <c r="Q135" s="929"/>
    </row>
    <row r="136" spans="1:20" s="40" customFormat="1" ht="18" customHeight="1" x14ac:dyDescent="0.35">
      <c r="A136" s="170"/>
      <c r="B136" s="926"/>
      <c r="C136" s="926"/>
      <c r="D136" s="926"/>
      <c r="E136" s="926"/>
      <c r="F136" s="926"/>
      <c r="G136" s="926"/>
      <c r="H136" s="926"/>
      <c r="I136" s="926"/>
      <c r="J136" s="926"/>
      <c r="K136" s="926"/>
      <c r="L136" s="926"/>
      <c r="M136" s="926"/>
      <c r="N136" s="43"/>
      <c r="O136" s="45"/>
      <c r="P136" s="99"/>
      <c r="Q136" s="48"/>
    </row>
    <row r="137" spans="1:20" s="152" customFormat="1" ht="60" customHeight="1" x14ac:dyDescent="0.55000000000000004">
      <c r="A137" s="172"/>
      <c r="B137" s="917" t="s">
        <v>91</v>
      </c>
      <c r="C137" s="917"/>
      <c r="D137" s="917"/>
      <c r="E137" s="917"/>
      <c r="F137" s="917"/>
      <c r="G137" s="917"/>
      <c r="H137" s="917"/>
      <c r="I137" s="917"/>
      <c r="J137" s="917"/>
      <c r="K137" s="917"/>
      <c r="L137" s="917"/>
      <c r="M137" s="917"/>
      <c r="N137" s="917"/>
      <c r="O137" s="917"/>
      <c r="P137" s="917"/>
      <c r="Q137" s="917"/>
      <c r="R137" s="129"/>
      <c r="S137" s="166"/>
      <c r="T137" s="166"/>
    </row>
    <row r="138" spans="1:20" ht="51" customHeight="1" x14ac:dyDescent="0.25">
      <c r="A138" s="169"/>
      <c r="B138" s="17"/>
      <c r="C138" s="129"/>
      <c r="D138" s="129"/>
      <c r="E138" s="158"/>
      <c r="F138" s="129"/>
      <c r="G138" s="15"/>
      <c r="H138" s="17"/>
      <c r="I138" s="17"/>
      <c r="J138" s="17"/>
      <c r="K138" s="17"/>
      <c r="L138" s="17"/>
      <c r="M138" s="17"/>
      <c r="N138" s="17"/>
      <c r="O138" s="17"/>
      <c r="P138" s="17"/>
      <c r="Q138" s="163"/>
      <c r="R138" s="129"/>
      <c r="S138" s="6"/>
      <c r="T138" s="6"/>
    </row>
    <row r="139" spans="1:20" ht="36" customHeight="1" x14ac:dyDescent="0.25">
      <c r="A139" s="169"/>
      <c r="B139" s="915">
        <v>1</v>
      </c>
      <c r="C139" s="157"/>
      <c r="D139" s="157"/>
      <c r="E139" s="295"/>
      <c r="F139" s="510" t="s">
        <v>99</v>
      </c>
      <c r="G139" s="8"/>
      <c r="H139" s="358">
        <v>3</v>
      </c>
      <c r="I139" s="358">
        <v>3</v>
      </c>
      <c r="J139" s="358">
        <v>0</v>
      </c>
      <c r="K139" s="358">
        <v>3</v>
      </c>
      <c r="L139" s="358">
        <v>3</v>
      </c>
      <c r="M139" s="9"/>
      <c r="N139" s="296">
        <v>12</v>
      </c>
      <c r="O139" s="9"/>
      <c r="P139" s="290"/>
      <c r="Q139" s="930">
        <v>15</v>
      </c>
      <c r="R139" s="129"/>
      <c r="S139" s="6"/>
      <c r="T139" s="6"/>
    </row>
    <row r="140" spans="1:20" ht="33" customHeight="1" x14ac:dyDescent="0.45">
      <c r="A140" s="169"/>
      <c r="B140" s="915"/>
      <c r="C140" s="157"/>
      <c r="D140" s="157"/>
      <c r="E140" s="501" t="s">
        <v>336</v>
      </c>
      <c r="F140" s="511" t="s">
        <v>332</v>
      </c>
      <c r="G140" s="291"/>
      <c r="H140" s="355">
        <v>225</v>
      </c>
      <c r="I140" s="353">
        <v>215</v>
      </c>
      <c r="J140" s="589">
        <v>185</v>
      </c>
      <c r="K140" s="353">
        <v>193</v>
      </c>
      <c r="L140" s="357">
        <v>178</v>
      </c>
      <c r="M140" s="292"/>
      <c r="N140" s="291">
        <v>996</v>
      </c>
      <c r="P140" s="293">
        <v>199.2</v>
      </c>
      <c r="Q140" s="930"/>
      <c r="R140" s="129"/>
      <c r="S140" s="6"/>
      <c r="T140" s="6"/>
    </row>
    <row r="141" spans="1:20" s="161" customFormat="1" ht="33" customHeight="1" x14ac:dyDescent="0.25">
      <c r="A141" s="169"/>
      <c r="B141" s="62"/>
      <c r="C141" s="200"/>
      <c r="D141" s="200"/>
      <c r="F141" s="512"/>
      <c r="G141" s="8"/>
      <c r="H141" s="355">
        <v>190</v>
      </c>
      <c r="I141" s="353">
        <v>207</v>
      </c>
      <c r="J141" s="352">
        <v>248</v>
      </c>
      <c r="K141" s="353">
        <v>172</v>
      </c>
      <c r="L141" s="357">
        <v>137</v>
      </c>
      <c r="M141" s="9"/>
      <c r="N141" s="8"/>
      <c r="P141" s="283"/>
      <c r="Q141" s="289"/>
      <c r="R141" s="129"/>
    </row>
    <row r="142" spans="1:20" s="12" customFormat="1" ht="33" customHeight="1" x14ac:dyDescent="0.55000000000000004">
      <c r="A142" s="169"/>
      <c r="B142" s="62"/>
      <c r="C142" s="47"/>
      <c r="D142" s="47"/>
      <c r="E142" s="151"/>
      <c r="F142" s="513"/>
      <c r="G142" s="8"/>
      <c r="H142" s="360" t="s">
        <v>130</v>
      </c>
      <c r="I142" s="360" t="s">
        <v>315</v>
      </c>
      <c r="J142" s="360" t="s">
        <v>228</v>
      </c>
      <c r="K142" s="360" t="s">
        <v>164</v>
      </c>
      <c r="L142" s="360" t="s">
        <v>77</v>
      </c>
      <c r="M142" s="9"/>
      <c r="N142" s="8"/>
      <c r="O142" s="161"/>
      <c r="P142" s="283"/>
      <c r="Q142" s="288"/>
      <c r="R142" s="129"/>
    </row>
    <row r="143" spans="1:20" s="12" customFormat="1" ht="25.5" customHeight="1" thickBot="1" x14ac:dyDescent="0.6">
      <c r="A143" s="186"/>
      <c r="B143" s="485"/>
      <c r="C143" s="458"/>
      <c r="D143" s="458"/>
      <c r="E143" s="459"/>
      <c r="F143" s="514"/>
      <c r="G143" s="461"/>
      <c r="H143" s="462"/>
      <c r="I143" s="462"/>
      <c r="J143" s="462"/>
      <c r="K143" s="462"/>
      <c r="L143" s="462"/>
      <c r="M143" s="188"/>
      <c r="N143" s="187"/>
      <c r="O143" s="188"/>
      <c r="P143" s="187"/>
      <c r="Q143" s="600"/>
      <c r="R143" s="189"/>
      <c r="S143" s="463"/>
    </row>
    <row r="144" spans="1:20" s="12" customFormat="1" ht="25.5" customHeight="1" thickTop="1" x14ac:dyDescent="0.55000000000000004">
      <c r="A144" s="169"/>
      <c r="B144" s="165"/>
      <c r="C144" s="55"/>
      <c r="D144" s="55"/>
      <c r="E144" s="164"/>
      <c r="F144" s="515"/>
      <c r="G144" s="253"/>
      <c r="H144" s="190"/>
      <c r="I144" s="190"/>
      <c r="J144" s="190"/>
      <c r="K144" s="190"/>
      <c r="L144" s="190"/>
      <c r="M144" s="17"/>
      <c r="N144" s="15"/>
      <c r="O144" s="17"/>
      <c r="P144" s="15"/>
      <c r="Q144" s="599"/>
      <c r="R144" s="129"/>
    </row>
    <row r="145" spans="1:20" ht="36" customHeight="1" x14ac:dyDescent="0.25">
      <c r="A145" s="169"/>
      <c r="B145" s="915">
        <v>2</v>
      </c>
      <c r="C145" s="157"/>
      <c r="D145" s="157"/>
      <c r="E145" s="295"/>
      <c r="F145" s="510" t="s">
        <v>215</v>
      </c>
      <c r="G145" s="8"/>
      <c r="H145" s="351">
        <v>3</v>
      </c>
      <c r="I145" s="351">
        <v>3</v>
      </c>
      <c r="J145" s="351">
        <v>3</v>
      </c>
      <c r="K145" s="351">
        <v>0</v>
      </c>
      <c r="L145" s="351">
        <v>0</v>
      </c>
      <c r="M145" s="9"/>
      <c r="N145" s="296">
        <v>9</v>
      </c>
      <c r="O145" s="9"/>
      <c r="P145" s="290"/>
      <c r="Q145" s="930">
        <v>23</v>
      </c>
      <c r="R145" s="129"/>
      <c r="S145" s="6"/>
      <c r="T145" s="6"/>
    </row>
    <row r="146" spans="1:20" ht="33" customHeight="1" x14ac:dyDescent="0.45">
      <c r="A146" s="169"/>
      <c r="B146" s="915"/>
      <c r="C146" s="157"/>
      <c r="D146" s="157"/>
      <c r="E146" s="501" t="s">
        <v>229</v>
      </c>
      <c r="F146" s="511" t="s">
        <v>228</v>
      </c>
      <c r="H146" s="357">
        <v>253</v>
      </c>
      <c r="I146" s="589">
        <v>189</v>
      </c>
      <c r="J146" s="355">
        <v>248</v>
      </c>
      <c r="K146" s="353">
        <v>211</v>
      </c>
      <c r="L146" s="356">
        <v>171</v>
      </c>
      <c r="M146" s="292"/>
      <c r="N146" s="291">
        <v>1072</v>
      </c>
      <c r="P146" s="293">
        <v>214.4</v>
      </c>
      <c r="Q146" s="930"/>
      <c r="R146" s="129"/>
      <c r="S146" s="6"/>
      <c r="T146" s="6"/>
    </row>
    <row r="147" spans="1:20" s="161" customFormat="1" ht="33" customHeight="1" x14ac:dyDescent="0.25">
      <c r="A147" s="169"/>
      <c r="B147" s="9"/>
      <c r="C147" s="200"/>
      <c r="D147" s="200"/>
      <c r="H147" s="357">
        <v>205</v>
      </c>
      <c r="I147" s="352">
        <v>183</v>
      </c>
      <c r="J147" s="355">
        <v>185</v>
      </c>
      <c r="K147" s="353">
        <v>225</v>
      </c>
      <c r="L147" s="356">
        <v>218</v>
      </c>
      <c r="M147" s="9"/>
      <c r="N147" s="8"/>
      <c r="P147" s="283"/>
      <c r="Q147" s="283"/>
      <c r="R147" s="129"/>
    </row>
    <row r="148" spans="1:20" s="12" customFormat="1" ht="33" customHeight="1" x14ac:dyDescent="0.35">
      <c r="A148" s="173"/>
      <c r="B148" s="24"/>
      <c r="C148" s="47"/>
      <c r="D148" s="47"/>
      <c r="E148" s="6"/>
      <c r="F148" s="47"/>
      <c r="G148" s="161"/>
      <c r="H148" s="360" t="s">
        <v>315</v>
      </c>
      <c r="I148" s="360" t="s">
        <v>164</v>
      </c>
      <c r="J148" s="360" t="s">
        <v>332</v>
      </c>
      <c r="K148" s="360" t="s">
        <v>77</v>
      </c>
      <c r="L148" s="360" t="s">
        <v>130</v>
      </c>
      <c r="M148" s="9"/>
      <c r="N148" s="8"/>
      <c r="O148" s="161"/>
      <c r="P148" s="283"/>
      <c r="Q148" s="6"/>
      <c r="R148" s="129"/>
    </row>
    <row r="149" spans="1:20" ht="51" customHeight="1" x14ac:dyDescent="0.25">
      <c r="A149" s="169"/>
      <c r="B149" s="61"/>
      <c r="C149" s="200"/>
      <c r="D149" s="200"/>
      <c r="E149" s="20"/>
      <c r="F149" s="512"/>
      <c r="H149" s="9"/>
      <c r="I149" s="9"/>
      <c r="J149" s="9"/>
      <c r="K149" s="9"/>
      <c r="L149" s="9"/>
      <c r="M149" s="9"/>
      <c r="N149" s="9"/>
      <c r="O149" s="9"/>
      <c r="P149" s="9"/>
      <c r="Q149" s="9"/>
      <c r="R149" s="129"/>
      <c r="S149" s="6"/>
      <c r="T149" s="6"/>
    </row>
    <row r="150" spans="1:20" ht="36" customHeight="1" x14ac:dyDescent="0.25">
      <c r="A150" s="169"/>
      <c r="B150" s="915">
        <v>3</v>
      </c>
      <c r="C150" s="157"/>
      <c r="D150" s="157"/>
      <c r="E150" s="295"/>
      <c r="F150" s="510" t="s">
        <v>29</v>
      </c>
      <c r="G150" s="8"/>
      <c r="H150" s="351">
        <v>3</v>
      </c>
      <c r="I150" s="351">
        <v>3</v>
      </c>
      <c r="J150" s="351">
        <v>0</v>
      </c>
      <c r="K150" s="351">
        <v>3</v>
      </c>
      <c r="L150" s="351">
        <v>0</v>
      </c>
      <c r="M150" s="9"/>
      <c r="N150" s="296">
        <v>9</v>
      </c>
      <c r="O150" s="9"/>
      <c r="P150" s="290"/>
      <c r="Q150" s="930">
        <v>7</v>
      </c>
      <c r="R150" s="129"/>
      <c r="S150" s="6"/>
      <c r="T150" s="6"/>
    </row>
    <row r="151" spans="1:20" ht="33" customHeight="1" x14ac:dyDescent="0.45">
      <c r="A151" s="169"/>
      <c r="B151" s="915"/>
      <c r="C151" s="157"/>
      <c r="D151" s="157"/>
      <c r="E151" s="501" t="s">
        <v>87</v>
      </c>
      <c r="F151" s="511" t="s">
        <v>77</v>
      </c>
      <c r="G151" s="291"/>
      <c r="H151" s="352">
        <v>225</v>
      </c>
      <c r="I151" s="352">
        <v>223</v>
      </c>
      <c r="J151" s="352">
        <v>184</v>
      </c>
      <c r="K151" s="352">
        <v>225</v>
      </c>
      <c r="L151" s="355">
        <v>137</v>
      </c>
      <c r="M151" s="292"/>
      <c r="N151" s="291">
        <v>994</v>
      </c>
      <c r="P151" s="293">
        <v>198.8</v>
      </c>
      <c r="Q151" s="930"/>
      <c r="R151" s="129"/>
      <c r="S151" s="6"/>
      <c r="T151" s="6"/>
    </row>
    <row r="152" spans="1:20" s="161" customFormat="1" ht="33" customHeight="1" x14ac:dyDescent="0.25">
      <c r="A152" s="169"/>
      <c r="B152" s="62"/>
      <c r="C152" s="200"/>
      <c r="D152" s="200"/>
      <c r="F152" s="512"/>
      <c r="G152" s="8"/>
      <c r="H152" s="352">
        <v>223</v>
      </c>
      <c r="I152" s="352">
        <v>166</v>
      </c>
      <c r="J152" s="352">
        <v>193</v>
      </c>
      <c r="K152" s="352">
        <v>211</v>
      </c>
      <c r="L152" s="355">
        <v>178</v>
      </c>
      <c r="M152" s="9"/>
      <c r="N152" s="8"/>
      <c r="P152" s="283"/>
      <c r="Q152" s="289"/>
      <c r="R152" s="129"/>
    </row>
    <row r="153" spans="1:20" s="12" customFormat="1" ht="33" customHeight="1" x14ac:dyDescent="0.55000000000000004">
      <c r="A153" s="169"/>
      <c r="B153" s="62"/>
      <c r="C153" s="47"/>
      <c r="D153" s="47"/>
      <c r="E153" s="151"/>
      <c r="F153" s="513"/>
      <c r="G153" s="8"/>
      <c r="H153" s="360" t="s">
        <v>164</v>
      </c>
      <c r="I153" s="360" t="s">
        <v>130</v>
      </c>
      <c r="J153" s="360" t="s">
        <v>315</v>
      </c>
      <c r="K153" s="360" t="s">
        <v>228</v>
      </c>
      <c r="L153" s="360" t="s">
        <v>332</v>
      </c>
      <c r="M153" s="9"/>
      <c r="N153" s="8"/>
      <c r="O153" s="161"/>
      <c r="P153" s="283"/>
      <c r="Q153" s="288"/>
      <c r="R153" s="129"/>
    </row>
    <row r="154" spans="1:20" ht="51" customHeight="1" x14ac:dyDescent="0.25">
      <c r="A154" s="169"/>
      <c r="B154" s="61"/>
      <c r="C154" s="200"/>
      <c r="D154" s="200"/>
      <c r="E154" s="20"/>
      <c r="F154" s="512"/>
      <c r="H154" s="9"/>
      <c r="I154" s="9"/>
      <c r="J154" s="9"/>
      <c r="K154" s="9"/>
      <c r="L154" s="9"/>
      <c r="M154" s="9"/>
      <c r="N154" s="9"/>
      <c r="O154" s="9"/>
      <c r="P154" s="9"/>
      <c r="Q154" s="9"/>
      <c r="R154" s="129"/>
      <c r="S154" s="6"/>
      <c r="T154" s="6"/>
    </row>
    <row r="155" spans="1:20" ht="36" customHeight="1" x14ac:dyDescent="0.25">
      <c r="A155" s="169"/>
      <c r="B155" s="916">
        <v>4</v>
      </c>
      <c r="C155" s="157"/>
      <c r="D155" s="157"/>
      <c r="E155" s="295"/>
      <c r="F155" s="510" t="s">
        <v>75</v>
      </c>
      <c r="G155" s="8"/>
      <c r="H155" s="351">
        <v>0</v>
      </c>
      <c r="I155" s="351">
        <v>0</v>
      </c>
      <c r="J155" s="351">
        <v>3</v>
      </c>
      <c r="K155" s="351">
        <v>3</v>
      </c>
      <c r="L155" s="351">
        <v>3</v>
      </c>
      <c r="M155" s="9"/>
      <c r="N155" s="296">
        <v>9</v>
      </c>
      <c r="O155" s="9"/>
      <c r="P155" s="290"/>
      <c r="Q155" s="930">
        <v>10</v>
      </c>
      <c r="R155" s="129"/>
      <c r="S155" s="6"/>
      <c r="T155" s="6"/>
    </row>
    <row r="156" spans="1:20" ht="33" customHeight="1" x14ac:dyDescent="0.45">
      <c r="A156" s="169"/>
      <c r="B156" s="916"/>
      <c r="C156" s="157"/>
      <c r="D156" s="157"/>
      <c r="E156" s="501" t="s">
        <v>129</v>
      </c>
      <c r="F156" s="511" t="s">
        <v>130</v>
      </c>
      <c r="G156" s="291"/>
      <c r="H156" s="357">
        <v>190</v>
      </c>
      <c r="I156" s="355">
        <v>166</v>
      </c>
      <c r="J156" s="354">
        <v>180</v>
      </c>
      <c r="K156" s="589">
        <v>190</v>
      </c>
      <c r="L156" s="357">
        <v>218</v>
      </c>
      <c r="M156" s="292"/>
      <c r="N156" s="291">
        <v>944</v>
      </c>
      <c r="P156" s="293">
        <v>188.8</v>
      </c>
      <c r="Q156" s="930"/>
      <c r="R156" s="129"/>
      <c r="S156" s="6"/>
      <c r="T156" s="6"/>
    </row>
    <row r="157" spans="1:20" s="161" customFormat="1" ht="33" customHeight="1" x14ac:dyDescent="0.25">
      <c r="A157" s="169"/>
      <c r="B157" s="62"/>
      <c r="C157" s="200"/>
      <c r="D157" s="200"/>
      <c r="F157" s="512"/>
      <c r="G157" s="8"/>
      <c r="H157" s="357">
        <v>225</v>
      </c>
      <c r="I157" s="355">
        <v>223</v>
      </c>
      <c r="J157" s="354">
        <v>170</v>
      </c>
      <c r="K157" s="352">
        <v>156</v>
      </c>
      <c r="L157" s="357">
        <v>171</v>
      </c>
      <c r="M157" s="9"/>
      <c r="N157" s="8"/>
      <c r="P157" s="283"/>
      <c r="Q157" s="289"/>
      <c r="R157" s="129"/>
    </row>
    <row r="158" spans="1:20" s="12" customFormat="1" ht="33" customHeight="1" x14ac:dyDescent="0.55000000000000004">
      <c r="A158" s="169"/>
      <c r="B158" s="62"/>
      <c r="C158" s="47"/>
      <c r="D158" s="47"/>
      <c r="E158" s="151"/>
      <c r="F158" s="513"/>
      <c r="G158" s="8"/>
      <c r="H158" s="360" t="s">
        <v>332</v>
      </c>
      <c r="I158" s="360" t="s">
        <v>77</v>
      </c>
      <c r="J158" s="360" t="s">
        <v>164</v>
      </c>
      <c r="K158" s="360" t="s">
        <v>315</v>
      </c>
      <c r="L158" s="360" t="s">
        <v>228</v>
      </c>
      <c r="M158" s="9"/>
      <c r="N158" s="8"/>
      <c r="O158" s="161"/>
      <c r="P158" s="283"/>
      <c r="Q158" s="288"/>
      <c r="R158" s="129"/>
    </row>
    <row r="159" spans="1:20" ht="51" customHeight="1" x14ac:dyDescent="0.25">
      <c r="A159" s="169"/>
      <c r="B159" s="61"/>
      <c r="C159" s="200"/>
      <c r="D159" s="200"/>
      <c r="E159" s="20"/>
      <c r="F159" s="512"/>
      <c r="H159" s="9"/>
      <c r="I159" s="9"/>
      <c r="J159" s="9"/>
      <c r="K159" s="9"/>
      <c r="L159" s="9"/>
      <c r="M159" s="9"/>
      <c r="N159" s="9"/>
      <c r="O159" s="9"/>
      <c r="P159" s="9"/>
      <c r="Q159" s="9"/>
      <c r="R159" s="129"/>
      <c r="S159" s="6"/>
      <c r="T159" s="6"/>
    </row>
    <row r="160" spans="1:20" ht="36" customHeight="1" x14ac:dyDescent="0.25">
      <c r="A160" s="169"/>
      <c r="B160" s="915">
        <v>5</v>
      </c>
      <c r="C160" s="157"/>
      <c r="D160" s="157"/>
      <c r="E160" s="295"/>
      <c r="F160" s="510" t="s">
        <v>27</v>
      </c>
      <c r="G160" s="8"/>
      <c r="H160" s="359">
        <v>0</v>
      </c>
      <c r="I160" s="359">
        <v>0</v>
      </c>
      <c r="J160" s="359">
        <v>0</v>
      </c>
      <c r="K160" s="359">
        <v>0</v>
      </c>
      <c r="L160" s="359">
        <v>3</v>
      </c>
      <c r="M160" s="9"/>
      <c r="N160" s="296">
        <v>3</v>
      </c>
      <c r="O160" s="9"/>
      <c r="P160" s="290"/>
      <c r="Q160" s="930">
        <v>2</v>
      </c>
      <c r="R160" s="129"/>
      <c r="S160" s="6"/>
      <c r="T160" s="6"/>
    </row>
    <row r="161" spans="1:20" ht="33" customHeight="1" x14ac:dyDescent="0.45">
      <c r="A161" s="169"/>
      <c r="B161" s="915"/>
      <c r="C161" s="157"/>
      <c r="D161" s="157"/>
      <c r="E161" s="501" t="s">
        <v>161</v>
      </c>
      <c r="F161" s="511" t="s">
        <v>164</v>
      </c>
      <c r="G161" s="291"/>
      <c r="H161" s="355">
        <v>223</v>
      </c>
      <c r="I161" s="355">
        <v>183</v>
      </c>
      <c r="J161" s="355">
        <v>170</v>
      </c>
      <c r="K161" s="355">
        <v>172</v>
      </c>
      <c r="L161" s="355">
        <v>203</v>
      </c>
      <c r="M161" s="292"/>
      <c r="N161" s="291">
        <v>951</v>
      </c>
      <c r="P161" s="293">
        <v>190.2</v>
      </c>
      <c r="Q161" s="930"/>
      <c r="R161" s="129"/>
      <c r="S161" s="6"/>
      <c r="T161" s="6"/>
    </row>
    <row r="162" spans="1:20" s="161" customFormat="1" ht="33" customHeight="1" x14ac:dyDescent="0.25">
      <c r="A162" s="169"/>
      <c r="B162" s="62"/>
      <c r="C162" s="200"/>
      <c r="D162" s="200"/>
      <c r="F162" s="512"/>
      <c r="G162" s="8"/>
      <c r="H162" s="614">
        <v>225</v>
      </c>
      <c r="I162" s="355">
        <v>189</v>
      </c>
      <c r="J162" s="355">
        <v>180</v>
      </c>
      <c r="K162" s="355">
        <v>193</v>
      </c>
      <c r="L162" s="355">
        <v>189</v>
      </c>
      <c r="M162" s="9"/>
      <c r="Q162" s="289"/>
      <c r="R162" s="129"/>
    </row>
    <row r="163" spans="1:20" s="12" customFormat="1" ht="33" customHeight="1" x14ac:dyDescent="0.55000000000000004">
      <c r="A163" s="169"/>
      <c r="B163" s="61"/>
      <c r="C163" s="47"/>
      <c r="D163" s="47"/>
      <c r="E163" s="151"/>
      <c r="F163" s="513"/>
      <c r="G163" s="8"/>
      <c r="H163" s="615" t="s">
        <v>77</v>
      </c>
      <c r="I163" s="613" t="s">
        <v>228</v>
      </c>
      <c r="J163" s="360" t="s">
        <v>130</v>
      </c>
      <c r="K163" s="360" t="s">
        <v>332</v>
      </c>
      <c r="L163" s="360" t="s">
        <v>315</v>
      </c>
      <c r="M163" s="6"/>
      <c r="N163" s="6"/>
      <c r="O163" s="6"/>
      <c r="P163" s="6"/>
      <c r="Q163" s="288"/>
      <c r="R163" s="129"/>
    </row>
    <row r="164" spans="1:20" ht="51" customHeight="1" x14ac:dyDescent="0.25">
      <c r="A164" s="169"/>
      <c r="B164" s="61"/>
      <c r="C164" s="200"/>
      <c r="D164" s="200"/>
      <c r="E164" s="20"/>
      <c r="F164" s="512"/>
      <c r="H164" s="9"/>
      <c r="I164" s="9"/>
      <c r="J164" s="9"/>
      <c r="K164" s="9"/>
      <c r="L164" s="9"/>
      <c r="M164" s="9"/>
      <c r="N164" s="9"/>
      <c r="O164" s="9"/>
      <c r="P164" s="9"/>
      <c r="Q164" s="9"/>
      <c r="R164" s="129"/>
      <c r="S164" s="6"/>
      <c r="T164" s="6"/>
    </row>
    <row r="165" spans="1:20" ht="36" customHeight="1" x14ac:dyDescent="0.25">
      <c r="A165" s="169"/>
      <c r="B165" s="915">
        <v>6</v>
      </c>
      <c r="C165" s="157"/>
      <c r="D165" s="157"/>
      <c r="E165" s="295"/>
      <c r="F165" s="510" t="s">
        <v>99</v>
      </c>
      <c r="G165" s="8"/>
      <c r="H165" s="351">
        <v>0</v>
      </c>
      <c r="I165" s="351">
        <v>0</v>
      </c>
      <c r="J165" s="351">
        <v>3</v>
      </c>
      <c r="K165" s="351">
        <v>0</v>
      </c>
      <c r="L165" s="351">
        <v>0</v>
      </c>
      <c r="M165" s="9"/>
      <c r="N165" s="296">
        <v>3</v>
      </c>
      <c r="O165" s="9"/>
      <c r="P165" s="290"/>
      <c r="Q165" s="930">
        <v>18</v>
      </c>
      <c r="R165" s="129"/>
      <c r="S165" s="6"/>
      <c r="T165" s="6"/>
    </row>
    <row r="166" spans="1:20" ht="33" customHeight="1" x14ac:dyDescent="0.45">
      <c r="A166" s="169"/>
      <c r="B166" s="915"/>
      <c r="C166" s="157"/>
      <c r="D166" s="157"/>
      <c r="E166" s="501" t="s">
        <v>334</v>
      </c>
      <c r="F166" s="511" t="s">
        <v>315</v>
      </c>
      <c r="G166" s="291"/>
      <c r="H166" s="352">
        <v>205</v>
      </c>
      <c r="I166" s="353">
        <v>207</v>
      </c>
      <c r="J166" s="354">
        <v>193</v>
      </c>
      <c r="K166" s="355">
        <v>156</v>
      </c>
      <c r="L166" s="356">
        <v>189</v>
      </c>
      <c r="M166" s="292"/>
      <c r="N166" s="291">
        <v>950</v>
      </c>
      <c r="P166" s="293">
        <v>190</v>
      </c>
      <c r="Q166" s="930"/>
      <c r="R166" s="129"/>
      <c r="S166" s="6"/>
      <c r="T166" s="6"/>
    </row>
    <row r="167" spans="1:20" s="161" customFormat="1" ht="33" customHeight="1" x14ac:dyDescent="0.25">
      <c r="A167" s="169"/>
      <c r="B167" s="62"/>
      <c r="C167" s="200"/>
      <c r="D167" s="200"/>
      <c r="F167" s="512"/>
      <c r="G167" s="8"/>
      <c r="H167" s="352">
        <v>253</v>
      </c>
      <c r="I167" s="353">
        <v>215</v>
      </c>
      <c r="J167" s="354">
        <v>184</v>
      </c>
      <c r="K167" s="355">
        <v>190</v>
      </c>
      <c r="L167" s="356">
        <v>203</v>
      </c>
      <c r="M167" s="9"/>
      <c r="N167" s="8"/>
      <c r="P167" s="283"/>
      <c r="Q167" s="9"/>
      <c r="R167" s="129"/>
    </row>
    <row r="168" spans="1:20" s="12" customFormat="1" ht="33" customHeight="1" x14ac:dyDescent="0.55000000000000004">
      <c r="A168" s="169"/>
      <c r="B168" s="62"/>
      <c r="C168" s="47"/>
      <c r="D168" s="47"/>
      <c r="E168" s="151"/>
      <c r="F168" s="513"/>
      <c r="G168" s="8"/>
      <c r="H168" s="360" t="s">
        <v>228</v>
      </c>
      <c r="I168" s="360" t="s">
        <v>332</v>
      </c>
      <c r="J168" s="360" t="s">
        <v>77</v>
      </c>
      <c r="K168" s="360" t="s">
        <v>130</v>
      </c>
      <c r="L168" s="360" t="s">
        <v>164</v>
      </c>
      <c r="M168" s="9"/>
      <c r="N168" s="8"/>
      <c r="O168" s="161"/>
      <c r="P168" s="283"/>
      <c r="Q168" s="24"/>
      <c r="R168" s="129"/>
    </row>
    <row r="169" spans="1:20" s="12" customFormat="1" ht="20.25" customHeight="1" x14ac:dyDescent="0.35">
      <c r="A169" s="173"/>
      <c r="B169" s="24"/>
      <c r="C169" s="47"/>
      <c r="D169" s="47"/>
      <c r="E169" s="6"/>
      <c r="F169" s="47"/>
      <c r="G169" s="47"/>
      <c r="H169" s="47"/>
      <c r="I169" s="47"/>
      <c r="J169" s="47"/>
      <c r="K169" s="47"/>
      <c r="L169" s="47"/>
      <c r="M169" s="47"/>
      <c r="N169" s="8"/>
      <c r="O169" s="161"/>
      <c r="P169" s="283"/>
      <c r="Q169" s="6"/>
      <c r="R169" s="129"/>
    </row>
    <row r="170" spans="1:20" s="12" customFormat="1" ht="3" customHeight="1" x14ac:dyDescent="0.35">
      <c r="A170" s="173"/>
      <c r="B170" s="32"/>
      <c r="C170" s="55"/>
      <c r="D170" s="55"/>
      <c r="E170" s="15"/>
      <c r="F170" s="55"/>
      <c r="G170" s="15"/>
      <c r="H170" s="15"/>
      <c r="I170" s="15"/>
      <c r="J170" s="15"/>
      <c r="K170" s="15"/>
      <c r="L170" s="15"/>
      <c r="M170" s="15"/>
      <c r="N170" s="15"/>
      <c r="O170" s="15"/>
      <c r="P170" s="15"/>
      <c r="Q170" s="15"/>
      <c r="R170" s="129"/>
    </row>
    <row r="171" spans="1:20" s="40" customFormat="1" ht="30" customHeight="1" x14ac:dyDescent="0.2">
      <c r="A171" s="170"/>
      <c r="B171" s="926" t="s">
        <v>92</v>
      </c>
      <c r="C171" s="926"/>
      <c r="D171" s="926"/>
      <c r="E171" s="926"/>
      <c r="F171" s="926"/>
      <c r="G171" s="926"/>
      <c r="H171" s="926"/>
      <c r="I171" s="926"/>
      <c r="J171" s="926"/>
      <c r="K171" s="926"/>
      <c r="L171" s="926"/>
      <c r="M171" s="926"/>
      <c r="N171" s="927" t="s">
        <v>17</v>
      </c>
      <c r="O171" s="927"/>
      <c r="P171" s="927"/>
      <c r="Q171" s="927"/>
    </row>
    <row r="172" spans="1:20" s="40" customFormat="1" ht="30" customHeight="1" x14ac:dyDescent="0.4">
      <c r="A172" s="170"/>
      <c r="B172" s="926"/>
      <c r="C172" s="926"/>
      <c r="D172" s="926"/>
      <c r="E172" s="926"/>
      <c r="F172" s="926"/>
      <c r="G172" s="926"/>
      <c r="H172" s="926"/>
      <c r="I172" s="926"/>
      <c r="J172" s="926"/>
      <c r="K172" s="926"/>
      <c r="L172" s="926"/>
      <c r="M172" s="926"/>
      <c r="N172" s="110" t="s">
        <v>79</v>
      </c>
      <c r="O172" s="282"/>
      <c r="P172" s="928">
        <v>289</v>
      </c>
      <c r="Q172" s="928"/>
    </row>
    <row r="173" spans="1:20" s="40" customFormat="1" ht="30" customHeight="1" x14ac:dyDescent="0.4">
      <c r="A173" s="170"/>
      <c r="B173" s="926"/>
      <c r="C173" s="926"/>
      <c r="D173" s="926"/>
      <c r="E173" s="926"/>
      <c r="F173" s="926"/>
      <c r="G173" s="926"/>
      <c r="H173" s="926"/>
      <c r="I173" s="926"/>
      <c r="J173" s="926"/>
      <c r="K173" s="926"/>
      <c r="L173" s="926"/>
      <c r="M173" s="926"/>
      <c r="N173" s="110" t="s">
        <v>476</v>
      </c>
      <c r="O173" s="282"/>
      <c r="P173" s="929">
        <v>1119</v>
      </c>
      <c r="Q173" s="929"/>
    </row>
    <row r="174" spans="1:20" s="40" customFormat="1" ht="18" customHeight="1" x14ac:dyDescent="0.35">
      <c r="A174" s="170"/>
      <c r="B174" s="926"/>
      <c r="C174" s="926"/>
      <c r="D174" s="926"/>
      <c r="E174" s="926"/>
      <c r="F174" s="926"/>
      <c r="G174" s="926"/>
      <c r="H174" s="926"/>
      <c r="I174" s="926"/>
      <c r="J174" s="926"/>
      <c r="K174" s="926"/>
      <c r="L174" s="926"/>
      <c r="M174" s="926"/>
      <c r="N174" s="43"/>
      <c r="O174" s="45"/>
      <c r="P174" s="99"/>
      <c r="Q174" s="48"/>
    </row>
    <row r="175" spans="1:20" s="152" customFormat="1" ht="60" customHeight="1" x14ac:dyDescent="0.55000000000000004">
      <c r="A175" s="172"/>
      <c r="B175" s="917" t="s">
        <v>93</v>
      </c>
      <c r="C175" s="917"/>
      <c r="D175" s="917"/>
      <c r="E175" s="917"/>
      <c r="F175" s="917"/>
      <c r="G175" s="917"/>
      <c r="H175" s="917"/>
      <c r="I175" s="917"/>
      <c r="J175" s="917"/>
      <c r="K175" s="917"/>
      <c r="L175" s="917"/>
      <c r="M175" s="917"/>
      <c r="N175" s="917"/>
      <c r="O175" s="917"/>
      <c r="P175" s="917"/>
      <c r="Q175" s="917"/>
      <c r="R175" s="129"/>
      <c r="S175" s="166"/>
      <c r="T175" s="166"/>
    </row>
    <row r="176" spans="1:20" ht="51" customHeight="1" x14ac:dyDescent="0.25">
      <c r="A176" s="169"/>
      <c r="B176" s="17"/>
      <c r="C176" s="129"/>
      <c r="D176" s="129"/>
      <c r="E176" s="158"/>
      <c r="F176" s="129"/>
      <c r="G176" s="15"/>
      <c r="H176" s="17"/>
      <c r="I176" s="17"/>
      <c r="J176" s="17"/>
      <c r="K176" s="17"/>
      <c r="L176" s="17"/>
      <c r="M176" s="17"/>
      <c r="N176" s="17"/>
      <c r="O176" s="17"/>
      <c r="P176" s="17"/>
      <c r="Q176" s="163"/>
      <c r="R176" s="129"/>
      <c r="S176" s="6"/>
      <c r="T176" s="6"/>
    </row>
    <row r="177" spans="1:20" ht="36" customHeight="1" x14ac:dyDescent="0.35">
      <c r="A177" s="169"/>
      <c r="B177" s="915">
        <v>1</v>
      </c>
      <c r="C177" s="157"/>
      <c r="D177" s="157"/>
      <c r="E177" s="307"/>
      <c r="F177" s="510" t="s">
        <v>23</v>
      </c>
      <c r="G177" s="8"/>
      <c r="H177" s="351">
        <v>3</v>
      </c>
      <c r="I177" s="351">
        <v>3</v>
      </c>
      <c r="J177" s="351">
        <v>3</v>
      </c>
      <c r="K177" s="351">
        <v>3</v>
      </c>
      <c r="L177" s="351">
        <v>3</v>
      </c>
      <c r="M177" s="9"/>
      <c r="N177" s="296">
        <v>15</v>
      </c>
      <c r="O177" s="9"/>
      <c r="P177" s="290"/>
      <c r="Q177" s="930">
        <v>19</v>
      </c>
      <c r="R177" s="129"/>
      <c r="S177" s="6"/>
      <c r="T177" s="6"/>
    </row>
    <row r="178" spans="1:20" ht="33" customHeight="1" x14ac:dyDescent="0.45">
      <c r="A178" s="169"/>
      <c r="B178" s="915"/>
      <c r="C178" s="157"/>
      <c r="D178" s="157"/>
      <c r="E178" s="501" t="s">
        <v>142</v>
      </c>
      <c r="F178" s="511" t="s">
        <v>143</v>
      </c>
      <c r="G178" s="291"/>
      <c r="H178" s="352">
        <v>220</v>
      </c>
      <c r="I178" s="353">
        <v>219</v>
      </c>
      <c r="J178" s="354">
        <v>215</v>
      </c>
      <c r="K178" s="355">
        <v>196</v>
      </c>
      <c r="L178" s="356">
        <v>223</v>
      </c>
      <c r="M178" s="292"/>
      <c r="N178" s="291">
        <v>1073</v>
      </c>
      <c r="P178" s="293">
        <v>214.6</v>
      </c>
      <c r="Q178" s="930"/>
      <c r="R178" s="129"/>
      <c r="S178" s="6"/>
      <c r="T178" s="6"/>
    </row>
    <row r="179" spans="1:20" s="161" customFormat="1" ht="33" customHeight="1" x14ac:dyDescent="0.25">
      <c r="A179" s="169"/>
      <c r="B179" s="62"/>
      <c r="C179" s="200"/>
      <c r="D179" s="200"/>
      <c r="E179" s="305"/>
      <c r="F179" s="512"/>
      <c r="G179" s="8"/>
      <c r="H179" s="352">
        <v>208</v>
      </c>
      <c r="I179" s="353">
        <v>177</v>
      </c>
      <c r="J179" s="354">
        <v>193</v>
      </c>
      <c r="K179" s="355">
        <v>191</v>
      </c>
      <c r="L179" s="356">
        <v>172</v>
      </c>
      <c r="M179" s="9"/>
      <c r="N179" s="8"/>
      <c r="P179" s="283"/>
      <c r="Q179" s="9"/>
      <c r="R179" s="129"/>
    </row>
    <row r="180" spans="1:20" s="12" customFormat="1" ht="33" customHeight="1" x14ac:dyDescent="0.55000000000000004">
      <c r="A180" s="169"/>
      <c r="B180" s="62"/>
      <c r="C180" s="47"/>
      <c r="D180" s="47"/>
      <c r="E180" s="284"/>
      <c r="F180" s="513"/>
      <c r="G180" s="8"/>
      <c r="H180" s="360" t="s">
        <v>163</v>
      </c>
      <c r="I180" s="360" t="s">
        <v>139</v>
      </c>
      <c r="J180" s="360" t="s">
        <v>331</v>
      </c>
      <c r="K180" s="360" t="s">
        <v>242</v>
      </c>
      <c r="L180" s="360" t="s">
        <v>202</v>
      </c>
      <c r="M180" s="9"/>
      <c r="N180" s="8"/>
      <c r="O180" s="161"/>
      <c r="P180" s="283"/>
      <c r="Q180" s="24"/>
      <c r="R180" s="129"/>
    </row>
    <row r="181" spans="1:20" s="12" customFormat="1" ht="25.5" customHeight="1" thickBot="1" x14ac:dyDescent="0.6">
      <c r="A181" s="186"/>
      <c r="B181" s="485"/>
      <c r="C181" s="458"/>
      <c r="D181" s="458"/>
      <c r="E181" s="459"/>
      <c r="F181" s="514"/>
      <c r="G181" s="461"/>
      <c r="H181" s="462"/>
      <c r="I181" s="462"/>
      <c r="J181" s="462"/>
      <c r="K181" s="462"/>
      <c r="L181" s="462"/>
      <c r="M181" s="188"/>
      <c r="N181" s="187"/>
      <c r="O181" s="188"/>
      <c r="P181" s="187"/>
      <c r="Q181" s="600"/>
      <c r="R181" s="189"/>
      <c r="S181" s="463"/>
    </row>
    <row r="182" spans="1:20" s="12" customFormat="1" ht="25.5" customHeight="1" thickTop="1" x14ac:dyDescent="0.55000000000000004">
      <c r="A182" s="169"/>
      <c r="B182" s="165"/>
      <c r="C182" s="55"/>
      <c r="D182" s="55"/>
      <c r="E182" s="164"/>
      <c r="F182" s="515"/>
      <c r="G182" s="253"/>
      <c r="H182" s="190"/>
      <c r="I182" s="190"/>
      <c r="J182" s="190"/>
      <c r="K182" s="190"/>
      <c r="L182" s="190"/>
      <c r="M182" s="17"/>
      <c r="N182" s="15"/>
      <c r="O182" s="17"/>
      <c r="P182" s="15"/>
      <c r="Q182" s="599"/>
      <c r="R182" s="129"/>
    </row>
    <row r="183" spans="1:20" ht="36" customHeight="1" x14ac:dyDescent="0.35">
      <c r="A183" s="169"/>
      <c r="B183" s="915">
        <v>2</v>
      </c>
      <c r="C183" s="157"/>
      <c r="D183" s="157"/>
      <c r="E183" s="307"/>
      <c r="F183" s="510" t="s">
        <v>27</v>
      </c>
      <c r="G183" s="8"/>
      <c r="H183" s="351">
        <v>0</v>
      </c>
      <c r="I183" s="351">
        <v>3</v>
      </c>
      <c r="J183" s="351">
        <v>3</v>
      </c>
      <c r="K183" s="351">
        <v>0</v>
      </c>
      <c r="L183" s="351">
        <v>3</v>
      </c>
      <c r="M183" s="9"/>
      <c r="N183" s="296">
        <v>9</v>
      </c>
      <c r="O183" s="9"/>
      <c r="P183" s="290"/>
      <c r="Q183" s="930">
        <v>22</v>
      </c>
      <c r="R183" s="129"/>
      <c r="S183" s="6"/>
      <c r="T183" s="6"/>
    </row>
    <row r="184" spans="1:20" ht="33" customHeight="1" x14ac:dyDescent="0.45">
      <c r="A184" s="169"/>
      <c r="B184" s="915"/>
      <c r="C184" s="157"/>
      <c r="D184" s="157"/>
      <c r="E184" s="501" t="s">
        <v>160</v>
      </c>
      <c r="F184" s="511" t="s">
        <v>163</v>
      </c>
      <c r="H184" s="357">
        <v>208</v>
      </c>
      <c r="I184" s="589">
        <v>235</v>
      </c>
      <c r="J184" s="355">
        <v>257</v>
      </c>
      <c r="K184" s="353">
        <v>208</v>
      </c>
      <c r="L184" s="356">
        <v>192</v>
      </c>
      <c r="M184" s="292"/>
      <c r="N184" s="291">
        <v>1100</v>
      </c>
      <c r="P184" s="293">
        <v>220</v>
      </c>
      <c r="Q184" s="930"/>
      <c r="R184" s="129"/>
      <c r="S184" s="6"/>
      <c r="T184" s="6"/>
    </row>
    <row r="185" spans="1:20" s="161" customFormat="1" ht="33" customHeight="1" x14ac:dyDescent="0.25">
      <c r="A185" s="169"/>
      <c r="B185" s="9"/>
      <c r="C185" s="200"/>
      <c r="D185" s="200"/>
      <c r="E185" s="305"/>
      <c r="H185" s="357">
        <v>220</v>
      </c>
      <c r="I185" s="352">
        <v>158</v>
      </c>
      <c r="J185" s="355">
        <v>189</v>
      </c>
      <c r="K185" s="353">
        <v>236</v>
      </c>
      <c r="L185" s="356">
        <v>184</v>
      </c>
      <c r="M185" s="9"/>
      <c r="N185" s="8"/>
      <c r="P185" s="283"/>
      <c r="Q185" s="283"/>
      <c r="R185" s="129"/>
    </row>
    <row r="186" spans="1:20" s="12" customFormat="1" ht="33" customHeight="1" x14ac:dyDescent="0.35">
      <c r="A186" s="173"/>
      <c r="B186" s="24"/>
      <c r="C186" s="47"/>
      <c r="D186" s="47"/>
      <c r="E186" s="6"/>
      <c r="F186" s="47"/>
      <c r="G186" s="161"/>
      <c r="H186" s="360" t="s">
        <v>143</v>
      </c>
      <c r="I186" s="360" t="s">
        <v>202</v>
      </c>
      <c r="J186" s="360" t="s">
        <v>139</v>
      </c>
      <c r="K186" s="360" t="s">
        <v>331</v>
      </c>
      <c r="L186" s="360" t="s">
        <v>242</v>
      </c>
      <c r="M186" s="9"/>
      <c r="N186" s="8"/>
      <c r="O186" s="161"/>
      <c r="P186" s="283"/>
      <c r="Q186" s="6"/>
      <c r="R186" s="129"/>
    </row>
    <row r="187" spans="1:20" ht="51" customHeight="1" x14ac:dyDescent="0.25">
      <c r="A187" s="169"/>
      <c r="B187" s="61"/>
      <c r="C187" s="200"/>
      <c r="D187" s="200"/>
      <c r="E187" s="306"/>
      <c r="F187" s="512"/>
      <c r="H187" s="9"/>
      <c r="I187" s="9"/>
      <c r="J187" s="9"/>
      <c r="K187" s="9"/>
      <c r="L187" s="9"/>
      <c r="M187" s="9"/>
      <c r="N187" s="9"/>
      <c r="O187" s="9"/>
      <c r="P187" s="9"/>
      <c r="Q187" s="9"/>
      <c r="R187" s="129"/>
      <c r="S187" s="6"/>
      <c r="T187" s="6"/>
    </row>
    <row r="188" spans="1:20" ht="36" customHeight="1" x14ac:dyDescent="0.35">
      <c r="A188" s="169"/>
      <c r="B188" s="915">
        <v>3</v>
      </c>
      <c r="C188" s="157"/>
      <c r="D188" s="157"/>
      <c r="E188" s="307"/>
      <c r="F188" s="510" t="s">
        <v>23</v>
      </c>
      <c r="G188" s="8"/>
      <c r="H188" s="358">
        <v>3</v>
      </c>
      <c r="I188" s="358">
        <v>0</v>
      </c>
      <c r="J188" s="358">
        <v>0</v>
      </c>
      <c r="K188" s="358">
        <v>3</v>
      </c>
      <c r="L188" s="358">
        <v>3</v>
      </c>
      <c r="M188" s="9"/>
      <c r="N188" s="296">
        <v>9</v>
      </c>
      <c r="O188" s="9"/>
      <c r="P188" s="290"/>
      <c r="Q188" s="930">
        <v>14</v>
      </c>
      <c r="R188" s="129"/>
      <c r="S188" s="6"/>
      <c r="T188" s="6"/>
    </row>
    <row r="189" spans="1:20" ht="33" customHeight="1" x14ac:dyDescent="0.45">
      <c r="A189" s="169"/>
      <c r="B189" s="915"/>
      <c r="C189" s="157"/>
      <c r="D189" s="157"/>
      <c r="E189" s="501" t="s">
        <v>137</v>
      </c>
      <c r="F189" s="511" t="s">
        <v>139</v>
      </c>
      <c r="G189" s="291"/>
      <c r="H189" s="355">
        <v>197</v>
      </c>
      <c r="I189" s="353">
        <v>177</v>
      </c>
      <c r="J189" s="589">
        <v>189</v>
      </c>
      <c r="K189" s="353">
        <v>228</v>
      </c>
      <c r="L189" s="357">
        <v>205</v>
      </c>
      <c r="M189" s="292"/>
      <c r="N189" s="291">
        <v>996</v>
      </c>
      <c r="P189" s="293">
        <v>199.2</v>
      </c>
      <c r="Q189" s="930"/>
      <c r="R189" s="129"/>
      <c r="S189" s="6"/>
      <c r="T189" s="6"/>
    </row>
    <row r="190" spans="1:20" s="161" customFormat="1" ht="33" customHeight="1" x14ac:dyDescent="0.25">
      <c r="A190" s="169"/>
      <c r="B190" s="62"/>
      <c r="C190" s="200"/>
      <c r="D190" s="200"/>
      <c r="E190" s="305"/>
      <c r="F190" s="512"/>
      <c r="G190" s="8"/>
      <c r="H190" s="355">
        <v>195</v>
      </c>
      <c r="I190" s="353">
        <v>219</v>
      </c>
      <c r="J190" s="352">
        <v>257</v>
      </c>
      <c r="K190" s="353">
        <v>225</v>
      </c>
      <c r="L190" s="357">
        <v>199</v>
      </c>
      <c r="M190" s="9"/>
      <c r="N190" s="8"/>
      <c r="P190" s="283"/>
      <c r="Q190" s="289"/>
      <c r="R190" s="129"/>
    </row>
    <row r="191" spans="1:20" s="12" customFormat="1" ht="33" customHeight="1" x14ac:dyDescent="0.55000000000000004">
      <c r="A191" s="169"/>
      <c r="B191" s="62"/>
      <c r="C191" s="47"/>
      <c r="D191" s="47"/>
      <c r="E191" s="284"/>
      <c r="F191" s="513"/>
      <c r="G191" s="8"/>
      <c r="H191" s="360" t="s">
        <v>242</v>
      </c>
      <c r="I191" s="360" t="s">
        <v>143</v>
      </c>
      <c r="J191" s="360" t="s">
        <v>163</v>
      </c>
      <c r="K191" s="360" t="s">
        <v>202</v>
      </c>
      <c r="L191" s="360" t="s">
        <v>331</v>
      </c>
      <c r="M191" s="9"/>
      <c r="N191" s="8"/>
      <c r="O191" s="161"/>
      <c r="P191" s="283"/>
      <c r="Q191" s="288"/>
      <c r="R191" s="129"/>
    </row>
    <row r="192" spans="1:20" ht="51" customHeight="1" x14ac:dyDescent="0.25">
      <c r="A192" s="169"/>
      <c r="B192" s="61"/>
      <c r="C192" s="200"/>
      <c r="D192" s="200"/>
      <c r="E192" s="306"/>
      <c r="F192" s="512"/>
      <c r="H192" s="9"/>
      <c r="I192" s="9"/>
      <c r="J192" s="9"/>
      <c r="K192" s="9"/>
      <c r="L192" s="9"/>
      <c r="M192" s="9"/>
      <c r="N192" s="9"/>
      <c r="O192" s="9"/>
      <c r="P192" s="9"/>
      <c r="Q192" s="9"/>
      <c r="R192" s="129"/>
      <c r="S192" s="6"/>
      <c r="T192" s="6"/>
    </row>
    <row r="193" spans="1:20" ht="36" customHeight="1" x14ac:dyDescent="0.35">
      <c r="A193" s="169"/>
      <c r="B193" s="915">
        <v>4</v>
      </c>
      <c r="C193" s="157"/>
      <c r="D193" s="157"/>
      <c r="E193" s="307"/>
      <c r="F193" s="510" t="s">
        <v>99</v>
      </c>
      <c r="G193" s="8"/>
      <c r="H193" s="351">
        <v>3</v>
      </c>
      <c r="I193" s="351">
        <v>0</v>
      </c>
      <c r="J193" s="351">
        <v>0</v>
      </c>
      <c r="K193" s="351">
        <v>3</v>
      </c>
      <c r="L193" s="351">
        <v>0</v>
      </c>
      <c r="M193" s="9"/>
      <c r="N193" s="296">
        <v>6</v>
      </c>
      <c r="O193" s="9"/>
      <c r="P193" s="290"/>
      <c r="Q193" s="930">
        <v>6</v>
      </c>
      <c r="R193" s="129"/>
      <c r="S193" s="6"/>
      <c r="T193" s="6"/>
    </row>
    <row r="194" spans="1:20" ht="33" customHeight="1" x14ac:dyDescent="0.45">
      <c r="A194" s="169"/>
      <c r="B194" s="915"/>
      <c r="C194" s="157"/>
      <c r="D194" s="157"/>
      <c r="E194" s="501" t="s">
        <v>335</v>
      </c>
      <c r="F194" s="511" t="s">
        <v>331</v>
      </c>
      <c r="G194" s="291"/>
      <c r="H194" s="352">
        <v>189</v>
      </c>
      <c r="I194" s="352">
        <v>181</v>
      </c>
      <c r="J194" s="352">
        <v>193</v>
      </c>
      <c r="K194" s="352">
        <v>236</v>
      </c>
      <c r="L194" s="355">
        <v>199</v>
      </c>
      <c r="M194" s="292"/>
      <c r="N194" s="291">
        <v>998</v>
      </c>
      <c r="P194" s="293">
        <v>199.6</v>
      </c>
      <c r="Q194" s="930"/>
      <c r="R194" s="129"/>
      <c r="S194" s="6"/>
      <c r="T194" s="6"/>
    </row>
    <row r="195" spans="1:20" s="161" customFormat="1" ht="33" customHeight="1" x14ac:dyDescent="0.25">
      <c r="A195" s="169"/>
      <c r="B195" s="62"/>
      <c r="C195" s="200"/>
      <c r="D195" s="200"/>
      <c r="E195" s="305"/>
      <c r="F195" s="512"/>
      <c r="G195" s="8"/>
      <c r="H195" s="352">
        <v>163</v>
      </c>
      <c r="I195" s="352">
        <v>224</v>
      </c>
      <c r="J195" s="352">
        <v>215</v>
      </c>
      <c r="K195" s="352">
        <v>208</v>
      </c>
      <c r="L195" s="355">
        <v>205</v>
      </c>
      <c r="M195" s="9"/>
      <c r="N195" s="8"/>
      <c r="P195" s="283"/>
      <c r="Q195" s="289"/>
      <c r="R195" s="129"/>
    </row>
    <row r="196" spans="1:20" s="12" customFormat="1" ht="33" customHeight="1" x14ac:dyDescent="0.55000000000000004">
      <c r="A196" s="169"/>
      <c r="B196" s="62"/>
      <c r="C196" s="47"/>
      <c r="D196" s="47"/>
      <c r="E196" s="284"/>
      <c r="F196" s="513"/>
      <c r="G196" s="8"/>
      <c r="H196" s="360" t="s">
        <v>202</v>
      </c>
      <c r="I196" s="360" t="s">
        <v>242</v>
      </c>
      <c r="J196" s="360" t="s">
        <v>143</v>
      </c>
      <c r="K196" s="360" t="s">
        <v>163</v>
      </c>
      <c r="L196" s="360" t="s">
        <v>139</v>
      </c>
      <c r="M196" s="9"/>
      <c r="N196" s="8"/>
      <c r="O196" s="161"/>
      <c r="P196" s="283"/>
      <c r="Q196" s="288"/>
      <c r="R196" s="129"/>
    </row>
    <row r="197" spans="1:20" ht="51" customHeight="1" x14ac:dyDescent="0.25">
      <c r="A197" s="169"/>
      <c r="B197" s="61"/>
      <c r="C197" s="200"/>
      <c r="D197" s="200"/>
      <c r="E197" s="306"/>
      <c r="F197" s="512"/>
      <c r="H197" s="9"/>
      <c r="I197" s="9"/>
      <c r="J197" s="9"/>
      <c r="K197" s="9"/>
      <c r="L197" s="9"/>
      <c r="M197" s="9"/>
      <c r="N197" s="9"/>
      <c r="O197" s="9"/>
      <c r="P197" s="9"/>
      <c r="Q197" s="9"/>
      <c r="R197" s="129"/>
      <c r="S197" s="6"/>
      <c r="T197" s="6"/>
    </row>
    <row r="198" spans="1:20" ht="36" customHeight="1" x14ac:dyDescent="0.35">
      <c r="A198" s="169"/>
      <c r="B198" s="915">
        <v>5</v>
      </c>
      <c r="C198" s="157"/>
      <c r="D198" s="157"/>
      <c r="E198" s="307"/>
      <c r="F198" s="510" t="s">
        <v>98</v>
      </c>
      <c r="G198" s="8"/>
      <c r="H198" s="351">
        <v>0</v>
      </c>
      <c r="I198" s="351">
        <v>3</v>
      </c>
      <c r="J198" s="351">
        <v>3</v>
      </c>
      <c r="K198" s="351">
        <v>0</v>
      </c>
      <c r="L198" s="351">
        <v>0</v>
      </c>
      <c r="M198" s="9"/>
      <c r="N198" s="296">
        <v>6</v>
      </c>
      <c r="O198" s="9"/>
      <c r="P198" s="290"/>
      <c r="Q198" s="930">
        <v>11</v>
      </c>
      <c r="R198" s="129"/>
      <c r="S198" s="6"/>
      <c r="T198" s="6"/>
    </row>
    <row r="199" spans="1:20" ht="33" customHeight="1" x14ac:dyDescent="0.45">
      <c r="A199" s="169"/>
      <c r="B199" s="915"/>
      <c r="C199" s="157"/>
      <c r="D199" s="157"/>
      <c r="E199" s="501" t="s">
        <v>238</v>
      </c>
      <c r="F199" s="511" t="s">
        <v>242</v>
      </c>
      <c r="G199" s="291"/>
      <c r="H199" s="357">
        <v>195</v>
      </c>
      <c r="I199" s="355">
        <v>224</v>
      </c>
      <c r="J199" s="354">
        <v>196</v>
      </c>
      <c r="K199" s="589">
        <v>191</v>
      </c>
      <c r="L199" s="357">
        <v>184</v>
      </c>
      <c r="M199" s="292"/>
      <c r="N199" s="291">
        <v>990</v>
      </c>
      <c r="P199" s="293">
        <v>198</v>
      </c>
      <c r="Q199" s="930"/>
      <c r="R199" s="129"/>
      <c r="S199" s="6"/>
      <c r="T199" s="6"/>
    </row>
    <row r="200" spans="1:20" s="161" customFormat="1" ht="33" customHeight="1" x14ac:dyDescent="0.25">
      <c r="A200" s="169"/>
      <c r="B200" s="62"/>
      <c r="C200" s="200"/>
      <c r="D200" s="200"/>
      <c r="E200" s="305"/>
      <c r="F200" s="512"/>
      <c r="G200" s="8"/>
      <c r="H200" s="357">
        <v>197</v>
      </c>
      <c r="I200" s="355">
        <v>181</v>
      </c>
      <c r="J200" s="354">
        <v>191</v>
      </c>
      <c r="K200" s="352">
        <v>196</v>
      </c>
      <c r="L200" s="357">
        <v>192</v>
      </c>
      <c r="M200" s="9"/>
      <c r="N200" s="8"/>
      <c r="P200" s="283"/>
      <c r="Q200" s="289"/>
      <c r="R200" s="129"/>
    </row>
    <row r="201" spans="1:20" s="12" customFormat="1" ht="33" customHeight="1" x14ac:dyDescent="0.55000000000000004">
      <c r="A201" s="169"/>
      <c r="B201" s="62"/>
      <c r="C201" s="47"/>
      <c r="D201" s="47"/>
      <c r="E201" s="284"/>
      <c r="F201" s="513"/>
      <c r="G201" s="8"/>
      <c r="H201" s="360" t="s">
        <v>139</v>
      </c>
      <c r="I201" s="360" t="s">
        <v>331</v>
      </c>
      <c r="J201" s="360" t="s">
        <v>202</v>
      </c>
      <c r="K201" s="360" t="s">
        <v>143</v>
      </c>
      <c r="L201" s="360" t="s">
        <v>163</v>
      </c>
      <c r="M201" s="9"/>
      <c r="N201" s="8"/>
      <c r="O201" s="161"/>
      <c r="P201" s="283"/>
      <c r="Q201" s="288"/>
      <c r="R201" s="129"/>
    </row>
    <row r="202" spans="1:20" ht="51" customHeight="1" x14ac:dyDescent="0.25">
      <c r="A202" s="169"/>
      <c r="B202" s="61"/>
      <c r="C202" s="200"/>
      <c r="D202" s="200"/>
      <c r="E202" s="306"/>
      <c r="F202" s="512"/>
      <c r="H202" s="9"/>
      <c r="I202" s="9"/>
      <c r="J202" s="9"/>
      <c r="K202" s="9"/>
      <c r="L202" s="9"/>
      <c r="M202" s="9"/>
      <c r="N202" s="9"/>
      <c r="O202" s="9"/>
      <c r="P202" s="9"/>
      <c r="Q202" s="9"/>
      <c r="R202" s="129"/>
      <c r="S202" s="6"/>
      <c r="T202" s="6"/>
    </row>
    <row r="203" spans="1:20" ht="36" customHeight="1" x14ac:dyDescent="0.25">
      <c r="A203" s="169"/>
      <c r="B203" s="915">
        <v>6</v>
      </c>
      <c r="C203" s="157"/>
      <c r="D203" s="157"/>
      <c r="E203" s="295"/>
      <c r="F203" s="510" t="s">
        <v>198</v>
      </c>
      <c r="G203" s="8"/>
      <c r="H203" s="359">
        <v>0</v>
      </c>
      <c r="I203" s="359">
        <v>0</v>
      </c>
      <c r="J203" s="359">
        <v>0</v>
      </c>
      <c r="K203" s="359">
        <v>0</v>
      </c>
      <c r="L203" s="359">
        <v>0</v>
      </c>
      <c r="M203" s="9"/>
      <c r="N203" s="296">
        <v>0</v>
      </c>
      <c r="O203" s="9"/>
      <c r="P203" s="290"/>
      <c r="Q203" s="930">
        <v>3</v>
      </c>
      <c r="R203" s="129"/>
      <c r="S203" s="6"/>
      <c r="T203" s="6"/>
    </row>
    <row r="204" spans="1:20" ht="33" customHeight="1" x14ac:dyDescent="0.45">
      <c r="A204" s="169"/>
      <c r="B204" s="915"/>
      <c r="C204" s="157"/>
      <c r="D204" s="157"/>
      <c r="E204" s="501" t="s">
        <v>205</v>
      </c>
      <c r="F204" s="511" t="s">
        <v>202</v>
      </c>
      <c r="G204" s="291"/>
      <c r="H204" s="355">
        <v>163</v>
      </c>
      <c r="I204" s="355">
        <v>158</v>
      </c>
      <c r="J204" s="355">
        <v>191</v>
      </c>
      <c r="K204" s="355">
        <v>225</v>
      </c>
      <c r="L204" s="355">
        <v>172</v>
      </c>
      <c r="M204" s="292"/>
      <c r="N204" s="291">
        <v>909</v>
      </c>
      <c r="P204" s="293">
        <v>181.8</v>
      </c>
      <c r="Q204" s="930"/>
      <c r="R204" s="129"/>
      <c r="S204" s="6"/>
      <c r="T204" s="6"/>
    </row>
    <row r="205" spans="1:20" s="161" customFormat="1" ht="33" customHeight="1" x14ac:dyDescent="0.25">
      <c r="A205" s="169"/>
      <c r="B205" s="62"/>
      <c r="C205" s="200"/>
      <c r="D205" s="200"/>
      <c r="E205" s="305"/>
      <c r="F205" s="512"/>
      <c r="G205" s="8"/>
      <c r="H205" s="355">
        <v>189</v>
      </c>
      <c r="I205" s="355">
        <v>235</v>
      </c>
      <c r="J205" s="355">
        <v>196</v>
      </c>
      <c r="K205" s="355">
        <v>228</v>
      </c>
      <c r="L205" s="355">
        <v>223</v>
      </c>
      <c r="M205" s="9"/>
      <c r="Q205" s="289"/>
      <c r="R205" s="129"/>
    </row>
    <row r="206" spans="1:20" s="12" customFormat="1" ht="33" customHeight="1" x14ac:dyDescent="0.55000000000000004">
      <c r="A206" s="169"/>
      <c r="B206" s="61"/>
      <c r="C206" s="47"/>
      <c r="D206" s="47"/>
      <c r="E206" s="284"/>
      <c r="F206" s="513"/>
      <c r="G206" s="8"/>
      <c r="H206" s="360" t="s">
        <v>331</v>
      </c>
      <c r="I206" s="360" t="s">
        <v>163</v>
      </c>
      <c r="J206" s="360" t="s">
        <v>242</v>
      </c>
      <c r="K206" s="360" t="s">
        <v>139</v>
      </c>
      <c r="L206" s="360" t="s">
        <v>143</v>
      </c>
      <c r="M206" s="6"/>
      <c r="N206" s="6"/>
      <c r="O206" s="6"/>
      <c r="P206" s="6"/>
      <c r="Q206" s="288"/>
      <c r="R206" s="129"/>
    </row>
    <row r="207" spans="1:20" s="12" customFormat="1" ht="12" customHeight="1" x14ac:dyDescent="0.35">
      <c r="A207" s="173"/>
      <c r="B207" s="24"/>
      <c r="C207" s="47"/>
      <c r="D207" s="47"/>
      <c r="E207" s="6"/>
      <c r="F207" s="47"/>
      <c r="G207" s="161"/>
      <c r="H207" s="203"/>
      <c r="I207" s="203"/>
      <c r="J207" s="203"/>
      <c r="K207" s="203"/>
      <c r="L207" s="203"/>
      <c r="M207" s="9"/>
      <c r="N207" s="8"/>
      <c r="O207" s="161"/>
      <c r="P207" s="283"/>
      <c r="Q207" s="6"/>
      <c r="R207" s="129"/>
    </row>
    <row r="208" spans="1:20" ht="3" customHeight="1" x14ac:dyDescent="0.7">
      <c r="A208" s="169"/>
      <c r="B208" s="94"/>
      <c r="C208" s="109"/>
      <c r="D208" s="109"/>
      <c r="E208" s="109"/>
      <c r="F208" s="109"/>
      <c r="G208" s="95"/>
      <c r="H208" s="95"/>
      <c r="I208" s="95"/>
      <c r="J208" s="95"/>
      <c r="K208" s="60"/>
      <c r="M208" s="56"/>
      <c r="N208" s="56"/>
      <c r="O208" s="56"/>
      <c r="P208" s="56"/>
      <c r="Q208" s="91"/>
      <c r="R208" s="97"/>
      <c r="S208" s="6"/>
      <c r="T208" s="6"/>
    </row>
    <row r="209" spans="1:20" s="40" customFormat="1" ht="30" customHeight="1" x14ac:dyDescent="0.2">
      <c r="A209" s="170"/>
      <c r="B209" s="926" t="s">
        <v>92</v>
      </c>
      <c r="C209" s="926"/>
      <c r="D209" s="926"/>
      <c r="E209" s="926"/>
      <c r="F209" s="926"/>
      <c r="G209" s="926"/>
      <c r="H209" s="926"/>
      <c r="I209" s="926"/>
      <c r="J209" s="926"/>
      <c r="K209" s="926"/>
      <c r="L209" s="926"/>
      <c r="M209" s="926"/>
      <c r="N209" s="927" t="s">
        <v>17</v>
      </c>
      <c r="O209" s="927"/>
      <c r="P209" s="927"/>
      <c r="Q209" s="927"/>
    </row>
    <row r="210" spans="1:20" s="40" customFormat="1" ht="30" customHeight="1" x14ac:dyDescent="0.4">
      <c r="A210" s="170"/>
      <c r="B210" s="926"/>
      <c r="C210" s="926"/>
      <c r="D210" s="926"/>
      <c r="E210" s="926"/>
      <c r="F210" s="926"/>
      <c r="G210" s="926"/>
      <c r="H210" s="926"/>
      <c r="I210" s="926"/>
      <c r="J210" s="926"/>
      <c r="K210" s="926"/>
      <c r="L210" s="926"/>
      <c r="M210" s="926"/>
      <c r="N210" s="110" t="s">
        <v>79</v>
      </c>
      <c r="O210" s="282"/>
      <c r="P210" s="928">
        <v>289</v>
      </c>
      <c r="Q210" s="928"/>
    </row>
    <row r="211" spans="1:20" s="40" customFormat="1" ht="30" customHeight="1" x14ac:dyDescent="0.4">
      <c r="A211" s="170"/>
      <c r="B211" s="926"/>
      <c r="C211" s="926"/>
      <c r="D211" s="926"/>
      <c r="E211" s="926"/>
      <c r="F211" s="926"/>
      <c r="G211" s="926"/>
      <c r="H211" s="926"/>
      <c r="I211" s="926"/>
      <c r="J211" s="926"/>
      <c r="K211" s="926"/>
      <c r="L211" s="926"/>
      <c r="M211" s="926"/>
      <c r="N211" s="110" t="s">
        <v>476</v>
      </c>
      <c r="O211" s="282"/>
      <c r="P211" s="929">
        <v>1119</v>
      </c>
      <c r="Q211" s="929"/>
    </row>
    <row r="212" spans="1:20" s="40" customFormat="1" ht="18" customHeight="1" x14ac:dyDescent="0.35">
      <c r="A212" s="170"/>
      <c r="B212" s="926"/>
      <c r="C212" s="926"/>
      <c r="D212" s="926"/>
      <c r="E212" s="926"/>
      <c r="F212" s="926"/>
      <c r="G212" s="926"/>
      <c r="H212" s="926"/>
      <c r="I212" s="926"/>
      <c r="J212" s="926"/>
      <c r="K212" s="926"/>
      <c r="L212" s="926"/>
      <c r="M212" s="926"/>
      <c r="N212" s="43"/>
      <c r="O212" s="45"/>
      <c r="P212" s="99"/>
      <c r="Q212" s="48"/>
    </row>
    <row r="213" spans="1:20" s="152" customFormat="1" ht="60" customHeight="1" x14ac:dyDescent="0.55000000000000004">
      <c r="A213" s="172"/>
      <c r="B213" s="917" t="s">
        <v>94</v>
      </c>
      <c r="C213" s="917"/>
      <c r="D213" s="917"/>
      <c r="E213" s="917"/>
      <c r="F213" s="917"/>
      <c r="G213" s="917"/>
      <c r="H213" s="917"/>
      <c r="I213" s="917"/>
      <c r="J213" s="917"/>
      <c r="K213" s="917"/>
      <c r="L213" s="917"/>
      <c r="M213" s="917"/>
      <c r="N213" s="917"/>
      <c r="O213" s="917"/>
      <c r="P213" s="917"/>
      <c r="Q213" s="917"/>
      <c r="R213" s="129"/>
      <c r="S213" s="166"/>
      <c r="T213" s="166"/>
    </row>
    <row r="214" spans="1:20" ht="51" customHeight="1" x14ac:dyDescent="0.25">
      <c r="A214" s="169"/>
      <c r="B214" s="9"/>
      <c r="C214" s="200"/>
      <c r="D214" s="200"/>
      <c r="E214" s="20"/>
      <c r="F214" s="200"/>
      <c r="H214" s="9"/>
      <c r="I214" s="9"/>
      <c r="J214" s="9"/>
      <c r="K214" s="9"/>
      <c r="L214" s="9"/>
      <c r="M214" s="9"/>
      <c r="N214" s="9"/>
      <c r="O214" s="9"/>
      <c r="P214" s="9"/>
      <c r="Q214" s="283"/>
      <c r="R214" s="129"/>
      <c r="S214" s="6"/>
      <c r="T214" s="6"/>
    </row>
    <row r="215" spans="1:20" ht="36" customHeight="1" x14ac:dyDescent="0.25">
      <c r="A215" s="169"/>
      <c r="B215" s="915">
        <v>1</v>
      </c>
      <c r="C215" s="157"/>
      <c r="D215" s="157"/>
      <c r="E215" s="298"/>
      <c r="F215" s="510" t="s">
        <v>23</v>
      </c>
      <c r="G215" s="8"/>
      <c r="H215" s="359">
        <v>3</v>
      </c>
      <c r="I215" s="359">
        <v>3</v>
      </c>
      <c r="J215" s="359">
        <v>3</v>
      </c>
      <c r="K215" s="359">
        <v>3</v>
      </c>
      <c r="L215" s="359">
        <v>3</v>
      </c>
      <c r="M215" s="9"/>
      <c r="N215" s="296">
        <v>15</v>
      </c>
      <c r="O215" s="9"/>
      <c r="P215" s="290"/>
      <c r="Q215" s="930">
        <v>4</v>
      </c>
      <c r="R215" s="129"/>
      <c r="S215" s="6"/>
      <c r="T215" s="6"/>
    </row>
    <row r="216" spans="1:20" ht="33" customHeight="1" x14ac:dyDescent="0.45">
      <c r="A216" s="169"/>
      <c r="B216" s="915"/>
      <c r="C216" s="157"/>
      <c r="D216" s="157"/>
      <c r="E216" s="501" t="s">
        <v>138</v>
      </c>
      <c r="F216" s="511" t="s">
        <v>140</v>
      </c>
      <c r="G216" s="291"/>
      <c r="H216" s="355">
        <v>205</v>
      </c>
      <c r="I216" s="355">
        <v>236</v>
      </c>
      <c r="J216" s="355">
        <v>213</v>
      </c>
      <c r="K216" s="355">
        <v>205</v>
      </c>
      <c r="L216" s="355">
        <v>195</v>
      </c>
      <c r="M216" s="292"/>
      <c r="N216" s="291">
        <v>1054</v>
      </c>
      <c r="P216" s="616">
        <v>210.8</v>
      </c>
      <c r="Q216" s="930"/>
      <c r="R216" s="129"/>
      <c r="S216" s="6"/>
      <c r="T216" s="6"/>
    </row>
    <row r="217" spans="1:20" s="161" customFormat="1" ht="33" customHeight="1" x14ac:dyDescent="0.25">
      <c r="A217" s="169"/>
      <c r="B217" s="62"/>
      <c r="C217" s="200"/>
      <c r="D217" s="200"/>
      <c r="E217" s="305"/>
      <c r="F217" s="512"/>
      <c r="G217" s="8"/>
      <c r="H217" s="355">
        <v>190</v>
      </c>
      <c r="I217" s="355">
        <v>213</v>
      </c>
      <c r="J217" s="355">
        <v>180</v>
      </c>
      <c r="K217" s="355">
        <v>191</v>
      </c>
      <c r="L217" s="355">
        <v>142</v>
      </c>
      <c r="M217" s="9"/>
      <c r="Q217" s="289"/>
      <c r="R217" s="129"/>
    </row>
    <row r="218" spans="1:20" s="12" customFormat="1" ht="33" customHeight="1" x14ac:dyDescent="0.55000000000000004">
      <c r="A218" s="169"/>
      <c r="B218" s="61"/>
      <c r="C218" s="47"/>
      <c r="D218" s="47"/>
      <c r="E218" s="284"/>
      <c r="F218" s="513"/>
      <c r="G218" s="8"/>
      <c r="H218" s="360" t="s">
        <v>141</v>
      </c>
      <c r="I218" s="360" t="s">
        <v>269</v>
      </c>
      <c r="J218" s="360" t="s">
        <v>347</v>
      </c>
      <c r="K218" s="360" t="s">
        <v>273</v>
      </c>
      <c r="L218" s="360" t="s">
        <v>273</v>
      </c>
      <c r="M218" s="6"/>
      <c r="N218" s="6"/>
      <c r="O218" s="6"/>
      <c r="P218" s="6"/>
      <c r="Q218" s="288"/>
      <c r="R218" s="129"/>
    </row>
    <row r="219" spans="1:20" s="12" customFormat="1" ht="25.5" customHeight="1" thickBot="1" x14ac:dyDescent="0.6">
      <c r="A219" s="186"/>
      <c r="B219" s="485"/>
      <c r="C219" s="458"/>
      <c r="D219" s="458"/>
      <c r="E219" s="459"/>
      <c r="F219" s="514"/>
      <c r="G219" s="461"/>
      <c r="H219" s="462"/>
      <c r="I219" s="462"/>
      <c r="J219" s="462"/>
      <c r="K219" s="462"/>
      <c r="L219" s="462"/>
      <c r="M219" s="188"/>
      <c r="N219" s="187"/>
      <c r="O219" s="188"/>
      <c r="P219" s="187"/>
      <c r="Q219" s="600"/>
      <c r="R219" s="189"/>
      <c r="S219" s="463"/>
    </row>
    <row r="220" spans="1:20" s="12" customFormat="1" ht="25.5" customHeight="1" thickTop="1" x14ac:dyDescent="0.55000000000000004">
      <c r="A220" s="169"/>
      <c r="B220" s="165"/>
      <c r="C220" s="55"/>
      <c r="D220" s="55"/>
      <c r="E220" s="164"/>
      <c r="F220" s="515"/>
      <c r="G220" s="253"/>
      <c r="H220" s="190"/>
      <c r="I220" s="190"/>
      <c r="J220" s="190"/>
      <c r="K220" s="190"/>
      <c r="L220" s="190"/>
      <c r="M220" s="17"/>
      <c r="N220" s="15"/>
      <c r="O220" s="17"/>
      <c r="P220" s="15"/>
      <c r="Q220" s="599"/>
      <c r="R220" s="129"/>
    </row>
    <row r="221" spans="1:20" ht="36" customHeight="1" x14ac:dyDescent="0.35">
      <c r="A221" s="169"/>
      <c r="B221" s="915">
        <v>2</v>
      </c>
      <c r="C221" s="157"/>
      <c r="D221" s="157"/>
      <c r="E221" s="308"/>
      <c r="F221" s="510" t="s">
        <v>23</v>
      </c>
      <c r="G221" s="8"/>
      <c r="H221" s="351">
        <v>0</v>
      </c>
      <c r="I221" s="351">
        <v>3</v>
      </c>
      <c r="J221" s="351">
        <v>3</v>
      </c>
      <c r="K221" s="351">
        <v>3</v>
      </c>
      <c r="L221" s="351">
        <v>3</v>
      </c>
      <c r="M221" s="9"/>
      <c r="N221" s="296">
        <v>12</v>
      </c>
      <c r="O221" s="9"/>
      <c r="P221" s="290"/>
      <c r="Q221" s="930">
        <v>5</v>
      </c>
      <c r="R221" s="129"/>
      <c r="S221" s="6"/>
      <c r="T221" s="6"/>
    </row>
    <row r="222" spans="1:20" ht="33" customHeight="1" x14ac:dyDescent="0.45">
      <c r="A222" s="169"/>
      <c r="B222" s="915"/>
      <c r="C222" s="157"/>
      <c r="D222" s="157"/>
      <c r="E222" s="501" t="s">
        <v>136</v>
      </c>
      <c r="F222" s="511" t="s">
        <v>141</v>
      </c>
      <c r="G222" s="291"/>
      <c r="H222" s="352">
        <v>190</v>
      </c>
      <c r="I222" s="352">
        <v>235</v>
      </c>
      <c r="J222" s="352">
        <v>196</v>
      </c>
      <c r="K222" s="352">
        <v>269</v>
      </c>
      <c r="L222" s="355">
        <v>254</v>
      </c>
      <c r="M222" s="292"/>
      <c r="N222" s="291">
        <v>1144</v>
      </c>
      <c r="P222" s="293">
        <v>228.8</v>
      </c>
      <c r="Q222" s="930"/>
      <c r="R222" s="129"/>
      <c r="S222" s="6"/>
      <c r="T222" s="6"/>
    </row>
    <row r="223" spans="1:20" s="161" customFormat="1" ht="33" customHeight="1" x14ac:dyDescent="0.25">
      <c r="A223" s="169"/>
      <c r="B223" s="62"/>
      <c r="C223" s="200"/>
      <c r="D223" s="200"/>
      <c r="E223" s="305"/>
      <c r="F223" s="512"/>
      <c r="G223" s="8"/>
      <c r="H223" s="352">
        <v>205</v>
      </c>
      <c r="I223" s="352">
        <v>207</v>
      </c>
      <c r="J223" s="352">
        <v>175</v>
      </c>
      <c r="K223" s="352">
        <v>242</v>
      </c>
      <c r="L223" s="355">
        <v>197</v>
      </c>
      <c r="M223" s="9"/>
      <c r="N223" s="8"/>
      <c r="P223" s="283"/>
      <c r="Q223" s="289"/>
      <c r="R223" s="129"/>
    </row>
    <row r="224" spans="1:20" s="12" customFormat="1" ht="33" customHeight="1" x14ac:dyDescent="0.55000000000000004">
      <c r="A224" s="169"/>
      <c r="B224" s="62"/>
      <c r="C224" s="47"/>
      <c r="D224" s="47"/>
      <c r="E224" s="284"/>
      <c r="F224" s="513"/>
      <c r="G224" s="8"/>
      <c r="H224" s="360" t="s">
        <v>140</v>
      </c>
      <c r="I224" s="360" t="s">
        <v>347</v>
      </c>
      <c r="J224" s="360" t="s">
        <v>273</v>
      </c>
      <c r="K224" s="360" t="s">
        <v>269</v>
      </c>
      <c r="L224" s="360" t="s">
        <v>273</v>
      </c>
      <c r="M224" s="9"/>
      <c r="N224" s="8"/>
      <c r="O224" s="161"/>
      <c r="P224" s="283"/>
      <c r="Q224" s="288"/>
      <c r="R224" s="129"/>
    </row>
    <row r="225" spans="1:20" s="12" customFormat="1" ht="51" customHeight="1" x14ac:dyDescent="0.55000000000000004">
      <c r="A225" s="169"/>
      <c r="B225" s="61"/>
      <c r="C225" s="47"/>
      <c r="D225" s="47"/>
      <c r="E225" s="284"/>
      <c r="F225" s="513"/>
      <c r="G225" s="8"/>
      <c r="H225" s="590"/>
      <c r="I225" s="590"/>
      <c r="J225" s="590"/>
      <c r="K225" s="590"/>
      <c r="L225" s="590"/>
      <c r="M225" s="6"/>
      <c r="N225" s="6"/>
      <c r="O225" s="6"/>
      <c r="P225" s="6"/>
      <c r="Q225" s="9"/>
      <c r="R225" s="129"/>
    </row>
    <row r="226" spans="1:20" ht="36" customHeight="1" x14ac:dyDescent="0.35">
      <c r="A226" s="169"/>
      <c r="B226" s="915">
        <v>3</v>
      </c>
      <c r="C226" s="157"/>
      <c r="D226" s="157"/>
      <c r="E226" s="307"/>
      <c r="F226" s="510" t="s">
        <v>26</v>
      </c>
      <c r="G226" s="8"/>
      <c r="H226" s="351">
        <v>3</v>
      </c>
      <c r="I226" s="351">
        <v>0</v>
      </c>
      <c r="J226" s="351">
        <v>3</v>
      </c>
      <c r="K226" s="351">
        <v>0</v>
      </c>
      <c r="L226" s="351">
        <v>3</v>
      </c>
      <c r="M226" s="9"/>
      <c r="N226" s="296">
        <v>9</v>
      </c>
      <c r="O226" s="9"/>
      <c r="P226" s="290"/>
      <c r="Q226" s="930">
        <v>21</v>
      </c>
      <c r="R226" s="129"/>
      <c r="S226" s="6"/>
      <c r="T226" s="6"/>
    </row>
    <row r="227" spans="1:20" ht="33" customHeight="1" x14ac:dyDescent="0.45">
      <c r="A227" s="169"/>
      <c r="B227" s="915"/>
      <c r="C227" s="157"/>
      <c r="D227" s="157"/>
      <c r="E227" s="501" t="s">
        <v>265</v>
      </c>
      <c r="F227" s="511" t="s">
        <v>269</v>
      </c>
      <c r="H227" s="357">
        <v>215</v>
      </c>
      <c r="I227" s="589">
        <v>213</v>
      </c>
      <c r="J227" s="355">
        <v>245</v>
      </c>
      <c r="K227" s="353">
        <v>242</v>
      </c>
      <c r="L227" s="356">
        <v>170</v>
      </c>
      <c r="M227" s="292"/>
      <c r="N227" s="291">
        <v>1085</v>
      </c>
      <c r="P227" s="293">
        <v>217</v>
      </c>
      <c r="Q227" s="930"/>
      <c r="R227" s="129"/>
      <c r="S227" s="6"/>
      <c r="T227" s="6"/>
    </row>
    <row r="228" spans="1:20" s="161" customFormat="1" ht="33" customHeight="1" x14ac:dyDescent="0.25">
      <c r="A228" s="169"/>
      <c r="B228" s="9"/>
      <c r="C228" s="200"/>
      <c r="D228" s="200"/>
      <c r="H228" s="357">
        <v>203</v>
      </c>
      <c r="I228" s="352">
        <v>236</v>
      </c>
      <c r="J228" s="355">
        <v>203</v>
      </c>
      <c r="K228" s="353">
        <v>269</v>
      </c>
      <c r="L228" s="356">
        <v>164</v>
      </c>
      <c r="M228" s="9"/>
      <c r="N228" s="8"/>
      <c r="P228" s="283"/>
      <c r="Q228" s="283"/>
      <c r="R228" s="129"/>
    </row>
    <row r="229" spans="1:20" s="12" customFormat="1" ht="33" customHeight="1" x14ac:dyDescent="0.35">
      <c r="A229" s="173"/>
      <c r="B229" s="24"/>
      <c r="C229" s="47"/>
      <c r="D229" s="47"/>
      <c r="E229" s="6"/>
      <c r="F229" s="47"/>
      <c r="G229" s="161"/>
      <c r="H229" s="360" t="s">
        <v>273</v>
      </c>
      <c r="I229" s="360" t="s">
        <v>140</v>
      </c>
      <c r="J229" s="360" t="s">
        <v>273</v>
      </c>
      <c r="K229" s="360" t="s">
        <v>141</v>
      </c>
      <c r="L229" s="360" t="s">
        <v>347</v>
      </c>
      <c r="M229" s="9"/>
      <c r="N229" s="8"/>
      <c r="O229" s="161"/>
      <c r="P229" s="283"/>
      <c r="Q229" s="6"/>
      <c r="R229" s="129"/>
    </row>
    <row r="230" spans="1:20" s="12" customFormat="1" ht="51" customHeight="1" x14ac:dyDescent="0.55000000000000004">
      <c r="A230" s="169"/>
      <c r="B230" s="61"/>
      <c r="C230" s="47"/>
      <c r="D230" s="47"/>
      <c r="E230" s="284"/>
      <c r="F230" s="513"/>
      <c r="G230" s="8"/>
      <c r="H230" s="590"/>
      <c r="I230" s="590"/>
      <c r="J230" s="590"/>
      <c r="K230" s="590"/>
      <c r="L230" s="590"/>
      <c r="M230" s="6"/>
      <c r="N230" s="6"/>
      <c r="O230" s="6"/>
      <c r="P230" s="6"/>
      <c r="Q230" s="9"/>
      <c r="R230" s="129"/>
    </row>
    <row r="231" spans="1:20" ht="36" customHeight="1" x14ac:dyDescent="0.35">
      <c r="A231" s="169"/>
      <c r="B231" s="915">
        <v>4</v>
      </c>
      <c r="C231" s="157"/>
      <c r="D231" s="157"/>
      <c r="E231" s="307"/>
      <c r="F231" s="510" t="s">
        <v>171</v>
      </c>
      <c r="G231" s="8"/>
      <c r="H231" s="358">
        <v>3</v>
      </c>
      <c r="I231" s="358">
        <v>3</v>
      </c>
      <c r="J231" s="358">
        <v>0</v>
      </c>
      <c r="K231" s="358">
        <v>0</v>
      </c>
      <c r="L231" s="358">
        <v>0</v>
      </c>
      <c r="M231" s="9"/>
      <c r="N231" s="296">
        <v>6</v>
      </c>
      <c r="O231" s="9"/>
      <c r="P231" s="290"/>
      <c r="Q231" s="930">
        <v>13</v>
      </c>
      <c r="R231" s="129"/>
      <c r="S231" s="6"/>
      <c r="T231" s="6"/>
    </row>
    <row r="232" spans="1:20" ht="33" customHeight="1" x14ac:dyDescent="0.45">
      <c r="A232" s="169"/>
      <c r="B232" s="915"/>
      <c r="C232" s="157"/>
      <c r="D232" s="157"/>
      <c r="E232" s="501" t="s">
        <v>276</v>
      </c>
      <c r="F232" s="511" t="s">
        <v>273</v>
      </c>
      <c r="G232" s="291"/>
      <c r="H232" s="355">
        <v>211</v>
      </c>
      <c r="I232" s="353">
        <v>224</v>
      </c>
      <c r="J232" s="589">
        <v>203</v>
      </c>
      <c r="K232" s="353">
        <v>191</v>
      </c>
      <c r="L232" s="357">
        <v>197</v>
      </c>
      <c r="M232" s="292"/>
      <c r="N232" s="291">
        <v>1026</v>
      </c>
      <c r="P232" s="293">
        <v>205.2</v>
      </c>
      <c r="Q232" s="930"/>
      <c r="R232" s="129"/>
      <c r="S232" s="6"/>
      <c r="T232" s="6"/>
    </row>
    <row r="233" spans="1:20" s="161" customFormat="1" ht="33" customHeight="1" x14ac:dyDescent="0.25">
      <c r="A233" s="169"/>
      <c r="B233" s="62"/>
      <c r="C233" s="200"/>
      <c r="D233" s="200"/>
      <c r="E233" s="305"/>
      <c r="F233" s="512"/>
      <c r="G233" s="8"/>
      <c r="H233" s="355">
        <v>149</v>
      </c>
      <c r="I233" s="353">
        <v>159</v>
      </c>
      <c r="J233" s="352">
        <v>245</v>
      </c>
      <c r="K233" s="353">
        <v>205</v>
      </c>
      <c r="L233" s="357">
        <v>254</v>
      </c>
      <c r="M233" s="9"/>
      <c r="N233" s="8"/>
      <c r="P233" s="283"/>
      <c r="Q233" s="289"/>
      <c r="R233" s="129"/>
    </row>
    <row r="234" spans="1:20" s="12" customFormat="1" ht="33" customHeight="1" x14ac:dyDescent="0.55000000000000004">
      <c r="A234" s="169"/>
      <c r="B234" s="62"/>
      <c r="C234" s="47"/>
      <c r="D234" s="47"/>
      <c r="E234" s="284"/>
      <c r="F234" s="513"/>
      <c r="G234" s="8"/>
      <c r="H234" s="360" t="s">
        <v>347</v>
      </c>
      <c r="I234" s="360" t="s">
        <v>273</v>
      </c>
      <c r="J234" s="360" t="s">
        <v>269</v>
      </c>
      <c r="K234" s="360" t="s">
        <v>140</v>
      </c>
      <c r="L234" s="360" t="s">
        <v>141</v>
      </c>
      <c r="M234" s="9"/>
      <c r="N234" s="8"/>
      <c r="O234" s="161"/>
      <c r="P234" s="283"/>
      <c r="Q234" s="288"/>
      <c r="R234" s="129"/>
    </row>
    <row r="235" spans="1:20" s="12" customFormat="1" ht="51" customHeight="1" x14ac:dyDescent="0.55000000000000004">
      <c r="A235" s="169"/>
      <c r="B235" s="61"/>
      <c r="C235" s="47"/>
      <c r="D235" s="47"/>
      <c r="E235" s="284"/>
      <c r="F235" s="513"/>
      <c r="G235" s="8"/>
      <c r="H235" s="590"/>
      <c r="I235" s="590"/>
      <c r="J235" s="590"/>
      <c r="K235" s="590"/>
      <c r="L235" s="590"/>
      <c r="M235" s="6"/>
      <c r="N235" s="6"/>
      <c r="O235" s="6"/>
      <c r="P235" s="6"/>
      <c r="Q235" s="9"/>
      <c r="R235" s="129"/>
    </row>
    <row r="236" spans="1:20" ht="36" customHeight="1" x14ac:dyDescent="0.35">
      <c r="A236" s="169"/>
      <c r="B236" s="915">
        <v>5</v>
      </c>
      <c r="C236" s="157"/>
      <c r="D236" s="157"/>
      <c r="E236" s="307"/>
      <c r="F236" s="510" t="s">
        <v>171</v>
      </c>
      <c r="G236" s="8"/>
      <c r="H236" s="351">
        <v>0</v>
      </c>
      <c r="I236" s="351">
        <v>0</v>
      </c>
      <c r="J236" s="351">
        <v>0</v>
      </c>
      <c r="K236" s="351">
        <v>3</v>
      </c>
      <c r="L236" s="351">
        <v>0</v>
      </c>
      <c r="M236" s="9"/>
      <c r="N236" s="296">
        <v>3</v>
      </c>
      <c r="O236" s="9"/>
      <c r="P236" s="290"/>
      <c r="Q236" s="930">
        <v>20</v>
      </c>
      <c r="R236" s="129"/>
      <c r="S236" s="6"/>
      <c r="T236" s="6"/>
    </row>
    <row r="237" spans="1:20" ht="33" customHeight="1" x14ac:dyDescent="0.45">
      <c r="A237" s="169"/>
      <c r="B237" s="915"/>
      <c r="C237" s="157"/>
      <c r="D237" s="157"/>
      <c r="E237" s="501" t="s">
        <v>275</v>
      </c>
      <c r="F237" s="511" t="s">
        <v>273</v>
      </c>
      <c r="G237" s="291"/>
      <c r="H237" s="352">
        <v>203</v>
      </c>
      <c r="I237" s="353">
        <v>159</v>
      </c>
      <c r="J237" s="354">
        <v>175</v>
      </c>
      <c r="K237" s="355">
        <v>241</v>
      </c>
      <c r="L237" s="356">
        <v>142</v>
      </c>
      <c r="M237" s="292"/>
      <c r="N237" s="291">
        <v>920</v>
      </c>
      <c r="P237" s="293">
        <v>184</v>
      </c>
      <c r="Q237" s="930"/>
      <c r="R237" s="129"/>
      <c r="S237" s="6"/>
      <c r="T237" s="6"/>
    </row>
    <row r="238" spans="1:20" s="161" customFormat="1" ht="33" customHeight="1" x14ac:dyDescent="0.25">
      <c r="A238" s="169"/>
      <c r="B238" s="62"/>
      <c r="C238" s="200"/>
      <c r="D238" s="200"/>
      <c r="E238" s="305"/>
      <c r="F238" s="512"/>
      <c r="G238" s="8"/>
      <c r="H238" s="352">
        <v>215</v>
      </c>
      <c r="I238" s="353">
        <v>224</v>
      </c>
      <c r="J238" s="354">
        <v>196</v>
      </c>
      <c r="K238" s="355">
        <v>151</v>
      </c>
      <c r="L238" s="356">
        <v>195</v>
      </c>
      <c r="M238" s="9"/>
      <c r="N238" s="8"/>
      <c r="P238" s="283"/>
      <c r="Q238" s="9"/>
      <c r="R238" s="129"/>
    </row>
    <row r="239" spans="1:20" s="12" customFormat="1" ht="33" customHeight="1" x14ac:dyDescent="0.55000000000000004">
      <c r="A239" s="169"/>
      <c r="B239" s="62"/>
      <c r="C239" s="47"/>
      <c r="D239" s="47"/>
      <c r="E239" s="284"/>
      <c r="F239" s="513"/>
      <c r="G239" s="8"/>
      <c r="H239" s="360" t="s">
        <v>269</v>
      </c>
      <c r="I239" s="360" t="s">
        <v>273</v>
      </c>
      <c r="J239" s="360" t="s">
        <v>141</v>
      </c>
      <c r="K239" s="360" t="s">
        <v>347</v>
      </c>
      <c r="L239" s="360" t="s">
        <v>140</v>
      </c>
      <c r="M239" s="9"/>
      <c r="N239" s="8"/>
      <c r="O239" s="161"/>
      <c r="P239" s="283"/>
      <c r="Q239" s="24"/>
      <c r="R239" s="129"/>
    </row>
    <row r="240" spans="1:20" s="12" customFormat="1" ht="51" customHeight="1" x14ac:dyDescent="0.55000000000000004">
      <c r="A240" s="169"/>
      <c r="B240" s="61"/>
      <c r="C240" s="47"/>
      <c r="D240" s="47"/>
      <c r="E240" s="284"/>
      <c r="F240" s="513"/>
      <c r="G240" s="8"/>
      <c r="H240" s="590"/>
      <c r="I240" s="590"/>
      <c r="J240" s="590"/>
      <c r="K240" s="590"/>
      <c r="L240" s="590"/>
      <c r="M240" s="6"/>
      <c r="N240" s="6"/>
      <c r="O240" s="6"/>
      <c r="P240" s="6"/>
      <c r="Q240" s="9"/>
      <c r="R240" s="129"/>
    </row>
    <row r="241" spans="1:25" ht="36" customHeight="1" x14ac:dyDescent="0.35">
      <c r="A241" s="169"/>
      <c r="B241" s="915">
        <v>6</v>
      </c>
      <c r="C241" s="157"/>
      <c r="D241" s="157"/>
      <c r="E241" s="308"/>
      <c r="F241" s="510" t="s">
        <v>22</v>
      </c>
      <c r="G241" s="8"/>
      <c r="H241" s="351">
        <v>0</v>
      </c>
      <c r="I241" s="351">
        <v>0</v>
      </c>
      <c r="J241" s="351">
        <v>0</v>
      </c>
      <c r="K241" s="351">
        <v>0</v>
      </c>
      <c r="L241" s="351">
        <v>0</v>
      </c>
      <c r="M241" s="9"/>
      <c r="N241" s="296">
        <v>0</v>
      </c>
      <c r="O241" s="9"/>
      <c r="P241" s="290"/>
      <c r="Q241" s="930">
        <v>12</v>
      </c>
      <c r="R241" s="129"/>
      <c r="S241" s="6"/>
      <c r="T241" s="6"/>
    </row>
    <row r="242" spans="1:25" ht="33" customHeight="1" x14ac:dyDescent="0.45">
      <c r="A242" s="169"/>
      <c r="B242" s="915"/>
      <c r="C242" s="157"/>
      <c r="D242" s="157"/>
      <c r="E242" s="501" t="s">
        <v>178</v>
      </c>
      <c r="F242" s="511" t="s">
        <v>347</v>
      </c>
      <c r="G242" s="291"/>
      <c r="H242" s="357">
        <v>149</v>
      </c>
      <c r="I242" s="355">
        <v>207</v>
      </c>
      <c r="J242" s="354">
        <v>180</v>
      </c>
      <c r="K242" s="589">
        <v>151</v>
      </c>
      <c r="L242" s="357">
        <v>164</v>
      </c>
      <c r="M242" s="292"/>
      <c r="N242" s="291">
        <v>851</v>
      </c>
      <c r="P242" s="293">
        <v>170.2</v>
      </c>
      <c r="Q242" s="930"/>
      <c r="R242" s="129"/>
      <c r="S242" s="6"/>
      <c r="T242" s="6"/>
    </row>
    <row r="243" spans="1:25" s="161" customFormat="1" ht="33" customHeight="1" x14ac:dyDescent="0.25">
      <c r="A243" s="169"/>
      <c r="B243" s="62"/>
      <c r="C243" s="200"/>
      <c r="D243" s="200"/>
      <c r="E243" s="305"/>
      <c r="F243" s="512"/>
      <c r="G243" s="8"/>
      <c r="H243" s="357">
        <v>211</v>
      </c>
      <c r="I243" s="355">
        <v>235</v>
      </c>
      <c r="J243" s="354">
        <v>213</v>
      </c>
      <c r="K243" s="352">
        <v>241</v>
      </c>
      <c r="L243" s="357">
        <v>170</v>
      </c>
      <c r="M243" s="9"/>
      <c r="N243" s="8"/>
      <c r="P243" s="283"/>
      <c r="Q243" s="289"/>
      <c r="R243" s="129"/>
    </row>
    <row r="244" spans="1:25" s="12" customFormat="1" ht="33" customHeight="1" x14ac:dyDescent="0.55000000000000004">
      <c r="A244" s="169"/>
      <c r="B244" s="62"/>
      <c r="C244" s="47"/>
      <c r="D244" s="47"/>
      <c r="E244" s="284"/>
      <c r="F244" s="513"/>
      <c r="G244" s="8"/>
      <c r="H244" s="360" t="s">
        <v>273</v>
      </c>
      <c r="I244" s="360" t="s">
        <v>141</v>
      </c>
      <c r="J244" s="360" t="s">
        <v>140</v>
      </c>
      <c r="K244" s="360" t="s">
        <v>273</v>
      </c>
      <c r="L244" s="360" t="s">
        <v>269</v>
      </c>
      <c r="M244" s="9"/>
      <c r="N244" s="8"/>
      <c r="O244" s="161"/>
      <c r="P244" s="283"/>
      <c r="Q244" s="288"/>
      <c r="R244" s="129"/>
    </row>
    <row r="245" spans="1:25" s="12" customFormat="1" ht="12" customHeight="1" x14ac:dyDescent="0.35">
      <c r="A245" s="173"/>
      <c r="B245" s="24"/>
      <c r="C245" s="47"/>
      <c r="D245" s="47"/>
      <c r="E245" s="6"/>
      <c r="F245" s="47"/>
      <c r="G245" s="161"/>
      <c r="H245" s="203"/>
      <c r="I245" s="203"/>
      <c r="J245" s="203"/>
      <c r="K245" s="203"/>
      <c r="L245" s="203"/>
      <c r="M245" s="9"/>
      <c r="N245" s="8"/>
      <c r="O245" s="161"/>
      <c r="P245" s="283"/>
      <c r="Q245" s="6"/>
      <c r="R245" s="129"/>
    </row>
    <row r="246" spans="1:25" ht="3" customHeight="1" x14ac:dyDescent="0.25">
      <c r="B246" s="26"/>
      <c r="C246" s="62"/>
      <c r="D246" s="62"/>
      <c r="E246" s="58"/>
      <c r="F246" s="27"/>
      <c r="G246" s="10"/>
      <c r="H246" s="10"/>
      <c r="I246" s="10"/>
      <c r="J246" s="10"/>
      <c r="K246" s="30"/>
      <c r="L246" s="30"/>
      <c r="M246" s="30"/>
      <c r="N246" s="30"/>
      <c r="O246" s="30"/>
      <c r="P246" s="100"/>
      <c r="R246" s="65"/>
      <c r="S246" s="111"/>
      <c r="T246" s="111"/>
    </row>
    <row r="247" spans="1:25" ht="30" customHeight="1" x14ac:dyDescent="2.2000000000000002">
      <c r="B247" s="299"/>
      <c r="C247" s="299"/>
      <c r="D247" s="299"/>
      <c r="E247" s="940" t="s">
        <v>95</v>
      </c>
      <c r="F247" s="940"/>
      <c r="G247" s="940"/>
      <c r="H247" s="940"/>
      <c r="I247" s="940"/>
      <c r="J247" s="940"/>
      <c r="K247" s="940"/>
      <c r="L247" s="940"/>
      <c r="M247" s="156"/>
      <c r="N247" s="941" t="s">
        <v>17</v>
      </c>
      <c r="O247" s="941"/>
      <c r="P247" s="941"/>
      <c r="Q247" s="941"/>
      <c r="R247" s="65"/>
      <c r="S247" s="111"/>
      <c r="T247" s="111"/>
    </row>
    <row r="248" spans="1:25" ht="30" customHeight="1" x14ac:dyDescent="2.2000000000000002">
      <c r="B248" s="299"/>
      <c r="C248" s="299"/>
      <c r="D248" s="299"/>
      <c r="E248" s="940"/>
      <c r="F248" s="940"/>
      <c r="G248" s="940"/>
      <c r="H248" s="940"/>
      <c r="I248" s="940"/>
      <c r="J248" s="940"/>
      <c r="K248" s="940"/>
      <c r="L248" s="940"/>
      <c r="M248" s="156"/>
      <c r="N248" s="328" t="s">
        <v>79</v>
      </c>
      <c r="O248" s="942">
        <v>289</v>
      </c>
      <c r="P248" s="942"/>
      <c r="Q248" s="942"/>
      <c r="R248" s="65"/>
      <c r="S248" s="111"/>
      <c r="T248" s="111"/>
    </row>
    <row r="249" spans="1:25" ht="30" customHeight="1" x14ac:dyDescent="2.2000000000000002">
      <c r="B249" s="299"/>
      <c r="C249" s="299"/>
      <c r="D249" s="299"/>
      <c r="E249" s="940"/>
      <c r="F249" s="940"/>
      <c r="G249" s="940"/>
      <c r="H249" s="940"/>
      <c r="I249" s="940"/>
      <c r="J249" s="940"/>
      <c r="K249" s="940"/>
      <c r="L249" s="940"/>
      <c r="M249" s="156"/>
      <c r="N249" s="328" t="s">
        <v>78</v>
      </c>
      <c r="O249" s="943">
        <v>1489</v>
      </c>
      <c r="P249" s="943"/>
      <c r="Q249" s="943"/>
      <c r="R249" s="65"/>
      <c r="S249" s="111"/>
      <c r="T249" s="111"/>
    </row>
    <row r="250" spans="1:25" ht="13.5" customHeight="1" x14ac:dyDescent="2.2000000000000002">
      <c r="E250" s="156"/>
      <c r="F250" s="156"/>
      <c r="G250" s="156"/>
      <c r="H250" s="156"/>
      <c r="I250" s="156"/>
      <c r="J250" s="156"/>
      <c r="K250" s="156"/>
      <c r="L250" s="156"/>
      <c r="M250" s="156"/>
      <c r="N250" s="156"/>
      <c r="P250" s="103"/>
      <c r="Q250" s="6"/>
      <c r="R250" s="65"/>
      <c r="S250" s="111"/>
      <c r="T250" s="111"/>
    </row>
    <row r="251" spans="1:25" s="301" customFormat="1" ht="30" customHeight="1" x14ac:dyDescent="0.25">
      <c r="B251" s="46" t="s">
        <v>18</v>
      </c>
      <c r="C251" s="53" t="s">
        <v>21</v>
      </c>
      <c r="D251" s="53"/>
      <c r="E251" s="53" t="s">
        <v>20</v>
      </c>
      <c r="F251" s="46" t="s">
        <v>19</v>
      </c>
      <c r="G251" s="46" t="s">
        <v>7</v>
      </c>
      <c r="H251" s="46" t="s">
        <v>8</v>
      </c>
      <c r="I251" s="46" t="s">
        <v>9</v>
      </c>
      <c r="J251" s="46" t="s">
        <v>10</v>
      </c>
      <c r="K251" s="46" t="s">
        <v>11</v>
      </c>
      <c r="L251" s="46" t="s">
        <v>12</v>
      </c>
      <c r="M251" s="98"/>
      <c r="N251" s="153" t="s">
        <v>3</v>
      </c>
      <c r="O251" s="98"/>
      <c r="P251" s="154" t="s">
        <v>13</v>
      </c>
      <c r="Q251" s="154" t="s">
        <v>14</v>
      </c>
      <c r="R251" s="302"/>
      <c r="S251" s="303"/>
      <c r="T251" s="303"/>
    </row>
    <row r="252" spans="1:25" ht="13.5" customHeight="1" x14ac:dyDescent="0.35">
      <c r="C252" s="516"/>
      <c r="D252" s="516"/>
      <c r="F252" s="238"/>
      <c r="R252" s="65"/>
      <c r="S252" s="111"/>
      <c r="T252" s="111"/>
      <c r="Y252" s="597"/>
    </row>
    <row r="253" spans="1:25" s="24" customFormat="1" ht="37.5" customHeight="1" x14ac:dyDescent="0.35">
      <c r="A253" s="47"/>
      <c r="B253" s="8">
        <v>1</v>
      </c>
      <c r="C253" s="517"/>
      <c r="D253" s="594" t="s">
        <v>348</v>
      </c>
      <c r="E253" s="304" t="s">
        <v>239</v>
      </c>
      <c r="F253" s="205" t="s">
        <v>243</v>
      </c>
      <c r="G253" s="30">
        <v>257</v>
      </c>
      <c r="H253" s="30">
        <v>236</v>
      </c>
      <c r="I253" s="30">
        <v>185</v>
      </c>
      <c r="J253" s="30">
        <v>200</v>
      </c>
      <c r="K253" s="30">
        <v>214</v>
      </c>
      <c r="L253" s="30">
        <v>268</v>
      </c>
      <c r="M253" s="30"/>
      <c r="N253" s="202">
        <v>1360</v>
      </c>
      <c r="O253" s="30"/>
      <c r="P253" s="100">
        <v>226.66666666666666</v>
      </c>
      <c r="Q253" s="19">
        <v>-1125</v>
      </c>
      <c r="R253" s="65"/>
      <c r="S253" s="12"/>
      <c r="T253" s="12"/>
      <c r="V253"/>
      <c r="W253"/>
      <c r="Y253" s="598"/>
    </row>
    <row r="254" spans="1:25" ht="37.5" customHeight="1" x14ac:dyDescent="0.35">
      <c r="A254" s="47"/>
      <c r="B254" s="8">
        <v>2</v>
      </c>
      <c r="C254" s="517"/>
      <c r="D254" s="594" t="s">
        <v>349</v>
      </c>
      <c r="E254" s="304" t="s">
        <v>161</v>
      </c>
      <c r="F254" s="205" t="s">
        <v>164</v>
      </c>
      <c r="G254" s="30">
        <v>203</v>
      </c>
      <c r="H254" s="30">
        <v>258</v>
      </c>
      <c r="I254" s="30">
        <v>267</v>
      </c>
      <c r="J254" s="30">
        <v>192</v>
      </c>
      <c r="K254" s="30">
        <v>203</v>
      </c>
      <c r="L254" s="30">
        <v>236</v>
      </c>
      <c r="M254" s="30"/>
      <c r="N254" s="202">
        <v>1359</v>
      </c>
      <c r="O254" s="30"/>
      <c r="P254" s="100">
        <v>226.5</v>
      </c>
      <c r="Q254" s="19">
        <v>235</v>
      </c>
      <c r="R254" s="65"/>
      <c r="S254"/>
      <c r="V254"/>
      <c r="W254"/>
    </row>
    <row r="255" spans="1:25" ht="37.5" customHeight="1" x14ac:dyDescent="0.35">
      <c r="A255" s="47"/>
      <c r="B255" s="8">
        <v>3</v>
      </c>
      <c r="C255" s="517"/>
      <c r="D255" s="594" t="s">
        <v>350</v>
      </c>
      <c r="E255" s="304" t="s">
        <v>205</v>
      </c>
      <c r="F255" s="205" t="s">
        <v>202</v>
      </c>
      <c r="G255" s="30">
        <v>197</v>
      </c>
      <c r="H255" s="30">
        <v>248</v>
      </c>
      <c r="I255" s="30">
        <v>241</v>
      </c>
      <c r="J255" s="30">
        <v>199</v>
      </c>
      <c r="K255" s="30">
        <v>247</v>
      </c>
      <c r="L255" s="30">
        <v>178</v>
      </c>
      <c r="M255" s="30"/>
      <c r="N255" s="202">
        <v>1310</v>
      </c>
      <c r="O255" s="30"/>
      <c r="P255" s="100">
        <v>218.33333333333334</v>
      </c>
      <c r="Q255" s="19">
        <v>234</v>
      </c>
      <c r="R255" s="65"/>
      <c r="U255"/>
      <c r="V255"/>
      <c r="W255"/>
    </row>
    <row r="256" spans="1:25" ht="37.5" customHeight="1" x14ac:dyDescent="0.35">
      <c r="A256" s="47"/>
      <c r="B256" s="8">
        <v>4</v>
      </c>
      <c r="C256" s="517"/>
      <c r="D256" s="594" t="s">
        <v>351</v>
      </c>
      <c r="E256" s="304" t="s">
        <v>138</v>
      </c>
      <c r="F256" s="205" t="s">
        <v>140</v>
      </c>
      <c r="G256" s="30">
        <v>193</v>
      </c>
      <c r="H256" s="30">
        <v>246</v>
      </c>
      <c r="I256" s="30">
        <v>167</v>
      </c>
      <c r="J256" s="30">
        <v>246</v>
      </c>
      <c r="K256" s="30">
        <v>220</v>
      </c>
      <c r="L256" s="30">
        <v>223</v>
      </c>
      <c r="M256" s="30"/>
      <c r="N256" s="202">
        <v>1295</v>
      </c>
      <c r="O256" s="30"/>
      <c r="P256" s="100">
        <v>215.83333333333334</v>
      </c>
      <c r="Q256" s="19">
        <v>170</v>
      </c>
      <c r="R256" s="59"/>
      <c r="U256"/>
      <c r="V256"/>
      <c r="W256"/>
    </row>
    <row r="257" spans="1:23" ht="37.5" customHeight="1" x14ac:dyDescent="0.35">
      <c r="A257" s="47"/>
      <c r="B257" s="8">
        <v>5</v>
      </c>
      <c r="C257" s="517"/>
      <c r="D257" s="594" t="s">
        <v>351</v>
      </c>
      <c r="E257" s="304" t="s">
        <v>136</v>
      </c>
      <c r="F257" s="205" t="s">
        <v>141</v>
      </c>
      <c r="G257" s="30">
        <v>238</v>
      </c>
      <c r="H257" s="30">
        <v>192</v>
      </c>
      <c r="I257" s="30">
        <v>214</v>
      </c>
      <c r="J257" s="30">
        <v>215</v>
      </c>
      <c r="K257" s="30">
        <v>215</v>
      </c>
      <c r="L257" s="30">
        <v>202</v>
      </c>
      <c r="M257" s="30"/>
      <c r="N257" s="202">
        <v>1276</v>
      </c>
      <c r="O257" s="30"/>
      <c r="P257" s="100">
        <v>212.66666666666666</v>
      </c>
      <c r="Q257" s="19">
        <v>151</v>
      </c>
      <c r="R257" s="65"/>
      <c r="U257"/>
      <c r="V257"/>
      <c r="W257"/>
    </row>
    <row r="258" spans="1:23" ht="37.5" customHeight="1" x14ac:dyDescent="0.35">
      <c r="A258" s="47"/>
      <c r="B258" s="8">
        <v>6</v>
      </c>
      <c r="C258" s="517"/>
      <c r="D258" s="594" t="s">
        <v>352</v>
      </c>
      <c r="E258" s="304" t="s">
        <v>335</v>
      </c>
      <c r="F258" s="205" t="s">
        <v>331</v>
      </c>
      <c r="G258" s="30">
        <v>257</v>
      </c>
      <c r="H258" s="30">
        <v>180</v>
      </c>
      <c r="I258" s="30">
        <v>232</v>
      </c>
      <c r="J258" s="30">
        <v>225</v>
      </c>
      <c r="K258" s="30">
        <v>191</v>
      </c>
      <c r="L258" s="30">
        <v>184</v>
      </c>
      <c r="M258" s="30"/>
      <c r="N258" s="202">
        <v>1269</v>
      </c>
      <c r="O258" s="30"/>
      <c r="P258" s="100">
        <v>211.5</v>
      </c>
      <c r="Q258" s="19">
        <v>144</v>
      </c>
      <c r="S258" s="111"/>
      <c r="T258" s="111"/>
      <c r="U258"/>
      <c r="V258"/>
      <c r="W258"/>
    </row>
    <row r="259" spans="1:23" ht="37.5" customHeight="1" x14ac:dyDescent="0.35">
      <c r="A259" s="47"/>
      <c r="B259" s="8">
        <v>7</v>
      </c>
      <c r="C259" s="517"/>
      <c r="D259" s="594" t="s">
        <v>353</v>
      </c>
      <c r="E259" s="304" t="s">
        <v>87</v>
      </c>
      <c r="F259" s="205" t="s">
        <v>77</v>
      </c>
      <c r="G259" s="30">
        <v>158</v>
      </c>
      <c r="H259" s="30">
        <v>178</v>
      </c>
      <c r="I259" s="30">
        <v>243</v>
      </c>
      <c r="J259" s="30">
        <v>256</v>
      </c>
      <c r="K259" s="30">
        <v>215</v>
      </c>
      <c r="L259" s="30">
        <v>205</v>
      </c>
      <c r="M259" s="30"/>
      <c r="N259" s="202">
        <v>1255</v>
      </c>
      <c r="O259" s="30"/>
      <c r="P259" s="100">
        <v>209.16666666666666</v>
      </c>
      <c r="Q259" s="19">
        <v>130</v>
      </c>
      <c r="S259" s="111"/>
      <c r="T259" s="111"/>
      <c r="U259"/>
      <c r="V259"/>
      <c r="W259"/>
    </row>
    <row r="260" spans="1:23" ht="37.5" customHeight="1" x14ac:dyDescent="0.35">
      <c r="A260" s="47"/>
      <c r="B260" s="8">
        <v>8</v>
      </c>
      <c r="C260" s="517"/>
      <c r="D260" s="594" t="s">
        <v>354</v>
      </c>
      <c r="E260" s="304" t="s">
        <v>310</v>
      </c>
      <c r="F260" s="205" t="s">
        <v>306</v>
      </c>
      <c r="G260" s="30">
        <v>228</v>
      </c>
      <c r="H260" s="30">
        <v>184</v>
      </c>
      <c r="I260" s="30">
        <v>192</v>
      </c>
      <c r="J260" s="30">
        <v>214</v>
      </c>
      <c r="K260" s="30">
        <v>189</v>
      </c>
      <c r="L260" s="30">
        <v>231</v>
      </c>
      <c r="M260" s="30"/>
      <c r="N260" s="202">
        <v>1238</v>
      </c>
      <c r="O260" s="30"/>
      <c r="P260" s="100">
        <v>206.33333333333334</v>
      </c>
      <c r="Q260" s="19">
        <v>113</v>
      </c>
      <c r="S260" s="111"/>
      <c r="T260" s="111"/>
      <c r="U260"/>
      <c r="V260"/>
      <c r="W260"/>
    </row>
    <row r="261" spans="1:23" ht="37.5" customHeight="1" x14ac:dyDescent="0.35">
      <c r="A261" s="47"/>
      <c r="B261" s="8">
        <v>9</v>
      </c>
      <c r="C261" s="517"/>
      <c r="D261" s="594" t="s">
        <v>349</v>
      </c>
      <c r="E261" s="304" t="s">
        <v>162</v>
      </c>
      <c r="F261" s="205" t="s">
        <v>165</v>
      </c>
      <c r="G261" s="30">
        <v>190</v>
      </c>
      <c r="H261" s="30">
        <v>202</v>
      </c>
      <c r="I261" s="30">
        <v>174</v>
      </c>
      <c r="J261" s="30">
        <v>200</v>
      </c>
      <c r="K261" s="30">
        <v>228</v>
      </c>
      <c r="L261" s="30">
        <v>222</v>
      </c>
      <c r="M261" s="30"/>
      <c r="N261" s="202">
        <v>1216</v>
      </c>
      <c r="O261" s="30"/>
      <c r="P261" s="100">
        <v>202.66666666666666</v>
      </c>
      <c r="Q261" s="19">
        <v>91</v>
      </c>
      <c r="S261" s="111"/>
      <c r="T261" s="111"/>
      <c r="U261"/>
      <c r="V261"/>
      <c r="W261"/>
    </row>
    <row r="262" spans="1:23" ht="37.5" customHeight="1" x14ac:dyDescent="0.35">
      <c r="A262" s="47"/>
      <c r="B262" s="46">
        <v>10</v>
      </c>
      <c r="C262" s="517"/>
      <c r="D262" s="594" t="s">
        <v>355</v>
      </c>
      <c r="E262" s="304" t="s">
        <v>129</v>
      </c>
      <c r="F262" s="205" t="s">
        <v>130</v>
      </c>
      <c r="G262" s="30">
        <v>208</v>
      </c>
      <c r="H262" s="30">
        <v>211</v>
      </c>
      <c r="I262" s="30">
        <v>162</v>
      </c>
      <c r="J262" s="30">
        <v>243</v>
      </c>
      <c r="K262" s="30">
        <v>201</v>
      </c>
      <c r="L262" s="30">
        <v>186</v>
      </c>
      <c r="M262" s="30"/>
      <c r="N262" s="202">
        <v>1211</v>
      </c>
      <c r="O262" s="30"/>
      <c r="P262" s="100">
        <v>201.83333333333334</v>
      </c>
      <c r="Q262" s="19">
        <v>86</v>
      </c>
      <c r="S262" s="111"/>
      <c r="T262" s="111"/>
      <c r="U262"/>
      <c r="V262"/>
      <c r="W262"/>
    </row>
    <row r="263" spans="1:23" ht="37.5" customHeight="1" x14ac:dyDescent="0.35">
      <c r="A263" s="47"/>
      <c r="B263" s="8">
        <v>11</v>
      </c>
      <c r="C263" s="517"/>
      <c r="D263" s="594" t="s">
        <v>348</v>
      </c>
      <c r="E263" s="304" t="s">
        <v>238</v>
      </c>
      <c r="F263" s="205" t="s">
        <v>242</v>
      </c>
      <c r="G263" s="30">
        <v>205</v>
      </c>
      <c r="H263" s="30">
        <v>178</v>
      </c>
      <c r="I263" s="30">
        <v>225</v>
      </c>
      <c r="J263" s="30">
        <v>171</v>
      </c>
      <c r="K263" s="30">
        <v>193</v>
      </c>
      <c r="L263" s="30">
        <v>224</v>
      </c>
      <c r="M263" s="30"/>
      <c r="N263" s="202">
        <v>1196</v>
      </c>
      <c r="O263" s="30"/>
      <c r="P263" s="100">
        <v>199.33333333333334</v>
      </c>
      <c r="Q263" s="19">
        <v>71</v>
      </c>
      <c r="S263" s="111"/>
      <c r="T263" s="111"/>
      <c r="U263"/>
      <c r="V263"/>
      <c r="W263"/>
    </row>
    <row r="264" spans="1:23" ht="37.5" customHeight="1" x14ac:dyDescent="0.35">
      <c r="A264" s="47"/>
      <c r="B264" s="8">
        <v>12</v>
      </c>
      <c r="C264" s="517"/>
      <c r="D264" s="594" t="s">
        <v>356</v>
      </c>
      <c r="E264" s="304" t="s">
        <v>178</v>
      </c>
      <c r="F264" s="205" t="s">
        <v>347</v>
      </c>
      <c r="G264" s="30">
        <v>217</v>
      </c>
      <c r="H264" s="30">
        <v>150</v>
      </c>
      <c r="I264" s="30">
        <v>168</v>
      </c>
      <c r="J264" s="30">
        <v>226</v>
      </c>
      <c r="K264" s="30">
        <v>145</v>
      </c>
      <c r="L264" s="30">
        <v>289</v>
      </c>
      <c r="M264" s="30"/>
      <c r="N264" s="202">
        <v>1195</v>
      </c>
      <c r="O264" s="30"/>
      <c r="P264" s="100">
        <v>199.16666666666666</v>
      </c>
      <c r="Q264" s="19">
        <v>70</v>
      </c>
      <c r="S264" s="111"/>
      <c r="T264" s="111"/>
      <c r="U264"/>
      <c r="V264"/>
      <c r="W264"/>
    </row>
    <row r="265" spans="1:23" ht="37.5" customHeight="1" x14ac:dyDescent="0.35">
      <c r="A265" s="47"/>
      <c r="B265" s="8">
        <v>13</v>
      </c>
      <c r="C265" s="517"/>
      <c r="D265" s="594" t="s">
        <v>357</v>
      </c>
      <c r="E265" s="304" t="s">
        <v>276</v>
      </c>
      <c r="F265" s="205" t="s">
        <v>273</v>
      </c>
      <c r="G265" s="30">
        <v>214</v>
      </c>
      <c r="H265" s="30">
        <v>184</v>
      </c>
      <c r="I265" s="30">
        <v>223</v>
      </c>
      <c r="J265" s="30">
        <v>206</v>
      </c>
      <c r="K265" s="30">
        <v>197</v>
      </c>
      <c r="L265" s="30">
        <v>170</v>
      </c>
      <c r="M265" s="30"/>
      <c r="N265" s="202">
        <v>1194</v>
      </c>
      <c r="O265" s="30"/>
      <c r="P265" s="100">
        <v>199</v>
      </c>
      <c r="Q265" s="19">
        <v>69</v>
      </c>
      <c r="S265" s="111"/>
      <c r="T265" s="111"/>
      <c r="U265"/>
      <c r="V265"/>
      <c r="W265"/>
    </row>
    <row r="266" spans="1:23" ht="37.5" customHeight="1" x14ac:dyDescent="0.35">
      <c r="A266" s="47"/>
      <c r="B266" s="8">
        <v>14</v>
      </c>
      <c r="C266" s="517"/>
      <c r="D266" s="594" t="s">
        <v>351</v>
      </c>
      <c r="E266" s="304" t="s">
        <v>137</v>
      </c>
      <c r="F266" s="205" t="s">
        <v>139</v>
      </c>
      <c r="G266" s="30">
        <v>238</v>
      </c>
      <c r="H266" s="30">
        <v>233</v>
      </c>
      <c r="I266" s="30">
        <v>177</v>
      </c>
      <c r="J266" s="30">
        <v>192</v>
      </c>
      <c r="K266" s="30">
        <v>185</v>
      </c>
      <c r="L266" s="30">
        <v>164</v>
      </c>
      <c r="M266" s="30"/>
      <c r="N266" s="202">
        <v>1189</v>
      </c>
      <c r="O266" s="30"/>
      <c r="P266" s="100">
        <v>198.16666666666666</v>
      </c>
      <c r="Q266" s="19">
        <v>64</v>
      </c>
      <c r="S266" s="111"/>
      <c r="T266" s="111"/>
      <c r="U266"/>
      <c r="V266"/>
      <c r="W266"/>
    </row>
    <row r="267" spans="1:23" ht="37.5" customHeight="1" x14ac:dyDescent="0.35">
      <c r="A267" s="47"/>
      <c r="B267" s="8">
        <v>15</v>
      </c>
      <c r="C267" s="517"/>
      <c r="D267" s="594" t="s">
        <v>352</v>
      </c>
      <c r="E267" s="304" t="s">
        <v>336</v>
      </c>
      <c r="F267" s="205" t="s">
        <v>332</v>
      </c>
      <c r="G267" s="30">
        <v>192</v>
      </c>
      <c r="H267" s="30">
        <v>202</v>
      </c>
      <c r="I267" s="30">
        <v>212</v>
      </c>
      <c r="J267" s="30">
        <v>207</v>
      </c>
      <c r="K267" s="30">
        <v>201</v>
      </c>
      <c r="L267" s="30">
        <v>171</v>
      </c>
      <c r="M267" s="30"/>
      <c r="N267" s="202">
        <v>1185</v>
      </c>
      <c r="O267" s="30"/>
      <c r="P267" s="100">
        <v>197.5</v>
      </c>
      <c r="Q267" s="19">
        <v>60</v>
      </c>
      <c r="S267" s="111"/>
      <c r="T267" s="111"/>
      <c r="U267"/>
      <c r="V267"/>
      <c r="W267"/>
    </row>
    <row r="268" spans="1:23" ht="37.5" customHeight="1" x14ac:dyDescent="0.35">
      <c r="A268" s="47"/>
      <c r="B268" s="8">
        <v>16</v>
      </c>
      <c r="C268" s="517"/>
      <c r="D268" s="594" t="s">
        <v>358</v>
      </c>
      <c r="E268" s="304" t="s">
        <v>263</v>
      </c>
      <c r="F268" s="205" t="s">
        <v>259</v>
      </c>
      <c r="G268" s="30">
        <v>211</v>
      </c>
      <c r="H268" s="30">
        <v>177</v>
      </c>
      <c r="I268" s="30">
        <v>222</v>
      </c>
      <c r="J268" s="30">
        <v>167</v>
      </c>
      <c r="K268" s="30">
        <v>174</v>
      </c>
      <c r="L268" s="30">
        <v>219</v>
      </c>
      <c r="M268" s="30"/>
      <c r="N268" s="202">
        <v>1170</v>
      </c>
      <c r="O268" s="30"/>
      <c r="P268" s="100">
        <v>195</v>
      </c>
      <c r="Q268" s="19">
        <v>45</v>
      </c>
      <c r="S268" s="111"/>
      <c r="T268" s="111"/>
      <c r="U268"/>
      <c r="V268"/>
      <c r="W268"/>
    </row>
    <row r="269" spans="1:23" ht="37.5" customHeight="1" x14ac:dyDescent="0.35">
      <c r="A269" s="47"/>
      <c r="B269" s="8">
        <v>17</v>
      </c>
      <c r="C269" s="517"/>
      <c r="D269" s="594" t="s">
        <v>352</v>
      </c>
      <c r="E269" s="304" t="s">
        <v>333</v>
      </c>
      <c r="F269" s="205" t="s">
        <v>330</v>
      </c>
      <c r="G269" s="30">
        <v>219</v>
      </c>
      <c r="H269" s="30">
        <v>176</v>
      </c>
      <c r="I269" s="30">
        <v>172</v>
      </c>
      <c r="J269" s="30">
        <v>195</v>
      </c>
      <c r="K269" s="30">
        <v>198</v>
      </c>
      <c r="L269" s="30">
        <v>205</v>
      </c>
      <c r="M269" s="30"/>
      <c r="N269" s="202">
        <v>1165</v>
      </c>
      <c r="O269" s="30"/>
      <c r="P269" s="100">
        <v>194.16666666666666</v>
      </c>
      <c r="Q269" s="19">
        <v>40</v>
      </c>
      <c r="S269" s="111"/>
      <c r="T269" s="111"/>
      <c r="U269"/>
      <c r="V269"/>
      <c r="W269"/>
    </row>
    <row r="270" spans="1:23" ht="37.5" customHeight="1" x14ac:dyDescent="0.35">
      <c r="A270" s="47"/>
      <c r="B270" s="8">
        <v>18</v>
      </c>
      <c r="C270" s="517"/>
      <c r="D270" s="594" t="s">
        <v>352</v>
      </c>
      <c r="E270" s="304" t="s">
        <v>334</v>
      </c>
      <c r="F270" s="205" t="s">
        <v>315</v>
      </c>
      <c r="G270" s="30">
        <v>203</v>
      </c>
      <c r="H270" s="30">
        <v>194</v>
      </c>
      <c r="I270" s="30">
        <v>193</v>
      </c>
      <c r="J270" s="30">
        <v>203</v>
      </c>
      <c r="K270" s="30">
        <v>181</v>
      </c>
      <c r="L270" s="30">
        <v>183</v>
      </c>
      <c r="M270" s="30"/>
      <c r="N270" s="202">
        <v>1157</v>
      </c>
      <c r="O270" s="30"/>
      <c r="P270" s="100">
        <v>192.83333333333334</v>
      </c>
      <c r="Q270" s="19">
        <v>32</v>
      </c>
      <c r="S270" s="111"/>
      <c r="T270" s="111"/>
      <c r="U270"/>
      <c r="V270"/>
      <c r="W270"/>
    </row>
    <row r="271" spans="1:23" ht="37.5" customHeight="1" x14ac:dyDescent="0.35">
      <c r="A271" s="47"/>
      <c r="B271" s="8">
        <v>19</v>
      </c>
      <c r="C271" s="517"/>
      <c r="D271" s="594" t="s">
        <v>351</v>
      </c>
      <c r="E271" s="304" t="s">
        <v>142</v>
      </c>
      <c r="F271" s="205" t="s">
        <v>143</v>
      </c>
      <c r="G271" s="30">
        <v>199</v>
      </c>
      <c r="H271" s="30">
        <v>178</v>
      </c>
      <c r="I271" s="30">
        <v>237</v>
      </c>
      <c r="J271" s="30">
        <v>210</v>
      </c>
      <c r="K271" s="30">
        <v>161</v>
      </c>
      <c r="L271" s="30">
        <v>167</v>
      </c>
      <c r="M271" s="30"/>
      <c r="N271" s="202">
        <v>1152</v>
      </c>
      <c r="O271" s="30"/>
      <c r="P271" s="100">
        <v>192</v>
      </c>
      <c r="Q271" s="19">
        <v>27</v>
      </c>
      <c r="S271" s="111"/>
      <c r="T271" s="111"/>
      <c r="U271"/>
      <c r="V271"/>
      <c r="W271"/>
    </row>
    <row r="272" spans="1:23" ht="37.5" customHeight="1" x14ac:dyDescent="0.35">
      <c r="A272" s="47"/>
      <c r="B272" s="8">
        <v>20</v>
      </c>
      <c r="C272" s="517"/>
      <c r="D272" s="594" t="s">
        <v>357</v>
      </c>
      <c r="E272" s="304" t="s">
        <v>275</v>
      </c>
      <c r="F272" s="205" t="s">
        <v>273</v>
      </c>
      <c r="G272" s="30">
        <v>218</v>
      </c>
      <c r="H272" s="30">
        <v>180</v>
      </c>
      <c r="I272" s="30">
        <v>213</v>
      </c>
      <c r="J272" s="30">
        <v>200</v>
      </c>
      <c r="K272" s="30">
        <v>160</v>
      </c>
      <c r="L272" s="30">
        <v>178</v>
      </c>
      <c r="M272" s="30"/>
      <c r="N272" s="202">
        <v>1149</v>
      </c>
      <c r="O272" s="30"/>
      <c r="P272" s="100">
        <v>191.5</v>
      </c>
      <c r="Q272" s="19">
        <v>24</v>
      </c>
      <c r="S272" s="111"/>
      <c r="T272" s="111"/>
      <c r="U272"/>
      <c r="V272"/>
      <c r="W272"/>
    </row>
    <row r="273" spans="1:23" ht="37.5" customHeight="1" x14ac:dyDescent="0.35">
      <c r="A273" s="47"/>
      <c r="B273" s="8">
        <v>21</v>
      </c>
      <c r="C273" s="517"/>
      <c r="D273" s="594" t="s">
        <v>359</v>
      </c>
      <c r="E273" s="304" t="s">
        <v>265</v>
      </c>
      <c r="F273" s="205" t="s">
        <v>269</v>
      </c>
      <c r="G273" s="30">
        <v>193</v>
      </c>
      <c r="H273" s="30">
        <v>232</v>
      </c>
      <c r="I273" s="30">
        <v>199</v>
      </c>
      <c r="J273" s="30">
        <v>156</v>
      </c>
      <c r="K273" s="30">
        <v>169</v>
      </c>
      <c r="L273" s="30">
        <v>188</v>
      </c>
      <c r="M273" s="30"/>
      <c r="N273" s="202">
        <v>1137</v>
      </c>
      <c r="O273" s="30"/>
      <c r="P273" s="100">
        <v>189.5</v>
      </c>
      <c r="Q273" s="19">
        <v>12</v>
      </c>
      <c r="S273" s="111"/>
      <c r="T273" s="111"/>
      <c r="U273"/>
      <c r="V273"/>
      <c r="W273"/>
    </row>
    <row r="274" spans="1:23" ht="37.5" customHeight="1" x14ac:dyDescent="0.35">
      <c r="A274" s="47"/>
      <c r="B274" s="8">
        <v>22</v>
      </c>
      <c r="C274" s="517"/>
      <c r="D274" s="594" t="s">
        <v>349</v>
      </c>
      <c r="E274" s="304" t="s">
        <v>160</v>
      </c>
      <c r="F274" s="205" t="s">
        <v>163</v>
      </c>
      <c r="G274" s="30">
        <v>161</v>
      </c>
      <c r="H274" s="30">
        <v>200</v>
      </c>
      <c r="I274" s="30">
        <v>183</v>
      </c>
      <c r="J274" s="30">
        <v>192</v>
      </c>
      <c r="K274" s="30">
        <v>188</v>
      </c>
      <c r="L274" s="30">
        <v>206</v>
      </c>
      <c r="M274" s="30"/>
      <c r="N274" s="202">
        <v>1130</v>
      </c>
      <c r="O274" s="30"/>
      <c r="P274" s="100">
        <v>188.33333333333334</v>
      </c>
      <c r="Q274" s="19">
        <v>5</v>
      </c>
      <c r="S274" s="111"/>
      <c r="T274" s="111"/>
      <c r="U274"/>
      <c r="V274"/>
      <c r="W274"/>
    </row>
    <row r="275" spans="1:23" ht="37.5" customHeight="1" x14ac:dyDescent="0.35">
      <c r="A275" s="47"/>
      <c r="B275" s="8">
        <v>23</v>
      </c>
      <c r="C275" s="517"/>
      <c r="D275" s="594" t="s">
        <v>360</v>
      </c>
      <c r="E275" s="304" t="s">
        <v>229</v>
      </c>
      <c r="F275" s="205" t="s">
        <v>228</v>
      </c>
      <c r="G275" s="30">
        <v>188</v>
      </c>
      <c r="H275" s="30">
        <v>193</v>
      </c>
      <c r="I275" s="30">
        <v>167</v>
      </c>
      <c r="J275" s="30">
        <v>188</v>
      </c>
      <c r="K275" s="30">
        <v>188</v>
      </c>
      <c r="L275" s="30">
        <v>202</v>
      </c>
      <c r="M275" s="30"/>
      <c r="N275" s="202">
        <v>1126</v>
      </c>
      <c r="O275" s="30"/>
      <c r="P275" s="100">
        <v>187.66666666666666</v>
      </c>
      <c r="Q275" s="19">
        <v>1</v>
      </c>
      <c r="S275" s="111"/>
      <c r="T275" s="111"/>
      <c r="U275"/>
      <c r="V275"/>
      <c r="W275"/>
    </row>
    <row r="276" spans="1:23" ht="37.5" customHeight="1" thickBot="1" x14ac:dyDescent="0.4">
      <c r="A276" s="329"/>
      <c r="B276" s="330">
        <v>24</v>
      </c>
      <c r="C276" s="518"/>
      <c r="D276" s="595" t="s">
        <v>361</v>
      </c>
      <c r="E276" s="331" t="s">
        <v>328</v>
      </c>
      <c r="F276" s="332" t="s">
        <v>329</v>
      </c>
      <c r="G276" s="333">
        <v>187</v>
      </c>
      <c r="H276" s="333">
        <v>180</v>
      </c>
      <c r="I276" s="333">
        <v>166</v>
      </c>
      <c r="J276" s="333">
        <v>225</v>
      </c>
      <c r="K276" s="333">
        <v>194</v>
      </c>
      <c r="L276" s="333">
        <v>173</v>
      </c>
      <c r="M276" s="333"/>
      <c r="N276" s="334">
        <v>1125</v>
      </c>
      <c r="O276" s="333"/>
      <c r="P276" s="335">
        <v>187.5</v>
      </c>
      <c r="Q276" s="336">
        <v>0</v>
      </c>
      <c r="R276" s="337"/>
      <c r="S276" s="338"/>
      <c r="T276" s="111"/>
      <c r="U276"/>
      <c r="V276"/>
      <c r="W276"/>
    </row>
    <row r="277" spans="1:23" ht="37.5" customHeight="1" thickTop="1" x14ac:dyDescent="0.35">
      <c r="A277" s="47"/>
      <c r="B277" s="8">
        <v>25</v>
      </c>
      <c r="C277" s="517"/>
      <c r="D277" s="594" t="s">
        <v>359</v>
      </c>
      <c r="E277" s="304" t="s">
        <v>264</v>
      </c>
      <c r="F277" s="205" t="s">
        <v>268</v>
      </c>
      <c r="G277" s="30">
        <v>149</v>
      </c>
      <c r="H277" s="30">
        <v>204</v>
      </c>
      <c r="I277" s="30">
        <v>205</v>
      </c>
      <c r="J277" s="30">
        <v>192</v>
      </c>
      <c r="K277" s="30">
        <v>248</v>
      </c>
      <c r="L277" s="30">
        <v>125</v>
      </c>
      <c r="M277" s="30"/>
      <c r="N277" s="202">
        <v>1123</v>
      </c>
      <c r="O277" s="30"/>
      <c r="P277" s="100">
        <v>187.16666666666666</v>
      </c>
      <c r="Q277" s="19">
        <v>-2</v>
      </c>
      <c r="S277" s="111"/>
      <c r="T277" s="111"/>
      <c r="U277"/>
      <c r="V277"/>
      <c r="W277"/>
    </row>
    <row r="278" spans="1:23" ht="37.5" customHeight="1" x14ac:dyDescent="0.35">
      <c r="A278" s="47"/>
      <c r="B278" s="8">
        <v>26</v>
      </c>
      <c r="C278" s="517"/>
      <c r="D278" s="594" t="s">
        <v>363</v>
      </c>
      <c r="E278" s="304" t="s">
        <v>186</v>
      </c>
      <c r="F278" s="205" t="s">
        <v>181</v>
      </c>
      <c r="G278" s="30">
        <v>140</v>
      </c>
      <c r="H278" s="30">
        <v>189</v>
      </c>
      <c r="I278" s="30">
        <v>194</v>
      </c>
      <c r="J278" s="30">
        <v>224</v>
      </c>
      <c r="K278" s="30">
        <v>189</v>
      </c>
      <c r="L278" s="30">
        <v>184</v>
      </c>
      <c r="M278" s="30"/>
      <c r="N278" s="202">
        <v>1120</v>
      </c>
      <c r="O278" s="30"/>
      <c r="P278" s="100">
        <v>186.66666666666666</v>
      </c>
      <c r="Q278" s="19">
        <v>-5</v>
      </c>
      <c r="S278" s="111"/>
      <c r="T278" s="111"/>
      <c r="U278"/>
      <c r="V278"/>
      <c r="W278"/>
    </row>
    <row r="279" spans="1:23" ht="37.5" customHeight="1" x14ac:dyDescent="0.35">
      <c r="A279" s="47"/>
      <c r="B279" s="8">
        <v>27</v>
      </c>
      <c r="C279" s="517"/>
      <c r="D279" s="594" t="s">
        <v>359</v>
      </c>
      <c r="E279" s="304" t="s">
        <v>267</v>
      </c>
      <c r="F279" s="205" t="s">
        <v>271</v>
      </c>
      <c r="G279" s="30">
        <v>139</v>
      </c>
      <c r="H279" s="30">
        <v>224</v>
      </c>
      <c r="I279" s="30">
        <v>224</v>
      </c>
      <c r="J279" s="30">
        <v>234</v>
      </c>
      <c r="K279" s="30">
        <v>165</v>
      </c>
      <c r="L279" s="30">
        <v>131</v>
      </c>
      <c r="M279" s="30"/>
      <c r="N279" s="202">
        <v>1117</v>
      </c>
      <c r="O279" s="30"/>
      <c r="P279" s="100">
        <v>186.16666666666666</v>
      </c>
      <c r="Q279" s="19">
        <v>-8</v>
      </c>
      <c r="S279" s="111"/>
      <c r="T279" s="111"/>
      <c r="U279"/>
      <c r="V279"/>
      <c r="W279"/>
    </row>
    <row r="280" spans="1:23" ht="37.5" customHeight="1" x14ac:dyDescent="0.35">
      <c r="A280" s="47"/>
      <c r="B280" s="46">
        <v>28</v>
      </c>
      <c r="C280" s="517"/>
      <c r="D280" s="594" t="s">
        <v>355</v>
      </c>
      <c r="E280" s="304" t="s">
        <v>133</v>
      </c>
      <c r="F280" s="205" t="s">
        <v>131</v>
      </c>
      <c r="G280" s="30">
        <v>220</v>
      </c>
      <c r="H280" s="30">
        <v>178</v>
      </c>
      <c r="I280" s="30">
        <v>168</v>
      </c>
      <c r="J280" s="30">
        <v>194</v>
      </c>
      <c r="K280" s="30">
        <v>188</v>
      </c>
      <c r="L280" s="30">
        <v>167</v>
      </c>
      <c r="M280" s="30"/>
      <c r="N280" s="202">
        <v>1115</v>
      </c>
      <c r="O280" s="30"/>
      <c r="P280" s="100">
        <v>185.83333333333334</v>
      </c>
      <c r="Q280" s="19">
        <v>-10</v>
      </c>
      <c r="S280" s="111"/>
      <c r="T280" s="111"/>
      <c r="U280"/>
      <c r="V280"/>
      <c r="W280"/>
    </row>
    <row r="281" spans="1:23" ht="37.5" customHeight="1" x14ac:dyDescent="0.35">
      <c r="A281" s="47"/>
      <c r="B281" s="8">
        <v>29</v>
      </c>
      <c r="C281" s="517"/>
      <c r="D281" s="594" t="s">
        <v>364</v>
      </c>
      <c r="E281" s="304" t="s">
        <v>284</v>
      </c>
      <c r="F281" s="205" t="s">
        <v>280</v>
      </c>
      <c r="G281" s="30">
        <v>168</v>
      </c>
      <c r="H281" s="30">
        <v>234</v>
      </c>
      <c r="I281" s="30">
        <v>191</v>
      </c>
      <c r="J281" s="30">
        <v>215</v>
      </c>
      <c r="K281" s="30">
        <v>148</v>
      </c>
      <c r="L281" s="30">
        <v>159</v>
      </c>
      <c r="M281" s="30"/>
      <c r="N281" s="202">
        <v>1115</v>
      </c>
      <c r="O281" s="30"/>
      <c r="P281" s="100">
        <v>185.83333333333334</v>
      </c>
      <c r="Q281" s="19">
        <v>-10</v>
      </c>
      <c r="S281" s="111"/>
      <c r="T281" s="111"/>
      <c r="U281"/>
      <c r="V281"/>
      <c r="W281"/>
    </row>
    <row r="282" spans="1:23" ht="37.5" customHeight="1" x14ac:dyDescent="0.35">
      <c r="A282" s="47"/>
      <c r="B282" s="8">
        <v>30</v>
      </c>
      <c r="C282" s="517"/>
      <c r="D282" s="594" t="s">
        <v>349</v>
      </c>
      <c r="E282" s="304" t="s">
        <v>173</v>
      </c>
      <c r="F282" s="205" t="s">
        <v>172</v>
      </c>
      <c r="G282" s="30">
        <v>160</v>
      </c>
      <c r="H282" s="30">
        <v>189</v>
      </c>
      <c r="I282" s="30">
        <v>158</v>
      </c>
      <c r="J282" s="30">
        <v>186</v>
      </c>
      <c r="K282" s="30">
        <v>183</v>
      </c>
      <c r="L282" s="30">
        <v>235</v>
      </c>
      <c r="M282" s="30"/>
      <c r="N282" s="202">
        <v>1111</v>
      </c>
      <c r="O282" s="30"/>
      <c r="P282" s="100">
        <v>185.16666666666666</v>
      </c>
      <c r="Q282" s="19">
        <v>-14</v>
      </c>
      <c r="S282" s="111"/>
      <c r="T282" s="111"/>
      <c r="U282"/>
      <c r="V282"/>
      <c r="W282"/>
    </row>
    <row r="283" spans="1:23" ht="37.5" customHeight="1" x14ac:dyDescent="0.35">
      <c r="A283" s="47"/>
      <c r="B283" s="8">
        <v>31</v>
      </c>
      <c r="C283" s="517"/>
      <c r="D283" s="594" t="s">
        <v>365</v>
      </c>
      <c r="E283" s="304" t="s">
        <v>340</v>
      </c>
      <c r="F283" s="205" t="s">
        <v>344</v>
      </c>
      <c r="G283" s="30">
        <v>192</v>
      </c>
      <c r="H283" s="30">
        <v>257</v>
      </c>
      <c r="I283" s="30">
        <v>164</v>
      </c>
      <c r="J283" s="30">
        <v>195</v>
      </c>
      <c r="K283" s="30">
        <v>196</v>
      </c>
      <c r="L283" s="30">
        <v>106</v>
      </c>
      <c r="M283" s="30"/>
      <c r="N283" s="202">
        <v>1110</v>
      </c>
      <c r="O283" s="30"/>
      <c r="P283" s="100">
        <v>185</v>
      </c>
      <c r="Q283" s="19">
        <v>-15</v>
      </c>
      <c r="S283" s="111"/>
      <c r="T283" s="111"/>
      <c r="U283"/>
      <c r="V283"/>
      <c r="W283"/>
    </row>
    <row r="284" spans="1:23" ht="37.5" customHeight="1" x14ac:dyDescent="0.35">
      <c r="A284" s="47"/>
      <c r="B284" s="8">
        <v>32</v>
      </c>
      <c r="C284" s="517"/>
      <c r="D284" s="594" t="s">
        <v>357</v>
      </c>
      <c r="E284" s="304" t="s">
        <v>277</v>
      </c>
      <c r="F284" s="205" t="s">
        <v>273</v>
      </c>
      <c r="G284" s="30">
        <v>165</v>
      </c>
      <c r="H284" s="30">
        <v>186</v>
      </c>
      <c r="I284" s="30">
        <v>200</v>
      </c>
      <c r="J284" s="30">
        <v>204</v>
      </c>
      <c r="K284" s="30">
        <v>171</v>
      </c>
      <c r="L284" s="30">
        <v>182</v>
      </c>
      <c r="M284" s="30"/>
      <c r="N284" s="202">
        <v>1108</v>
      </c>
      <c r="O284" s="30"/>
      <c r="P284" s="100">
        <v>184.66666666666666</v>
      </c>
      <c r="Q284" s="19">
        <v>-17</v>
      </c>
      <c r="S284" s="111"/>
      <c r="T284" s="111"/>
      <c r="U284"/>
      <c r="V284"/>
      <c r="W284"/>
    </row>
    <row r="285" spans="1:23" ht="37.5" customHeight="1" x14ac:dyDescent="0.35">
      <c r="A285" s="47"/>
      <c r="B285" s="8">
        <v>33</v>
      </c>
      <c r="C285" s="517"/>
      <c r="D285" s="594" t="s">
        <v>353</v>
      </c>
      <c r="E285" s="304" t="s">
        <v>220</v>
      </c>
      <c r="F285" s="205" t="s">
        <v>77</v>
      </c>
      <c r="G285" s="30">
        <v>183</v>
      </c>
      <c r="H285" s="30">
        <v>180</v>
      </c>
      <c r="I285" s="30">
        <v>276</v>
      </c>
      <c r="J285" s="30">
        <v>166</v>
      </c>
      <c r="K285" s="30">
        <v>167</v>
      </c>
      <c r="L285" s="30">
        <v>132</v>
      </c>
      <c r="M285" s="30"/>
      <c r="N285" s="202">
        <v>1104</v>
      </c>
      <c r="O285" s="30"/>
      <c r="P285" s="100">
        <v>184</v>
      </c>
      <c r="Q285" s="19">
        <v>-21</v>
      </c>
      <c r="S285" s="111"/>
      <c r="T285" s="111"/>
      <c r="U285"/>
      <c r="V285"/>
      <c r="W285"/>
    </row>
    <row r="286" spans="1:23" ht="37.5" customHeight="1" x14ac:dyDescent="0.35">
      <c r="A286" s="47"/>
      <c r="B286" s="8">
        <v>34</v>
      </c>
      <c r="C286" s="517"/>
      <c r="D286" s="594" t="s">
        <v>365</v>
      </c>
      <c r="E286" s="304" t="s">
        <v>338</v>
      </c>
      <c r="F286" s="205" t="s">
        <v>342</v>
      </c>
      <c r="G286" s="30">
        <v>174</v>
      </c>
      <c r="H286" s="30">
        <v>228</v>
      </c>
      <c r="I286" s="30">
        <v>166</v>
      </c>
      <c r="J286" s="30">
        <v>166</v>
      </c>
      <c r="K286" s="30">
        <v>180</v>
      </c>
      <c r="L286" s="30">
        <v>189</v>
      </c>
      <c r="M286" s="30"/>
      <c r="N286" s="202">
        <v>1103</v>
      </c>
      <c r="O286" s="30"/>
      <c r="P286" s="100">
        <v>183.83333333333334</v>
      </c>
      <c r="Q286" s="19">
        <v>-22</v>
      </c>
      <c r="S286" s="111"/>
      <c r="T286" s="111"/>
      <c r="U286"/>
      <c r="V286"/>
      <c r="W286"/>
    </row>
    <row r="287" spans="1:23" ht="37.5" customHeight="1" x14ac:dyDescent="0.35">
      <c r="A287" s="47"/>
      <c r="B287" s="8">
        <v>35</v>
      </c>
      <c r="C287" s="517"/>
      <c r="D287" s="594" t="s">
        <v>358</v>
      </c>
      <c r="E287" s="304" t="s">
        <v>261</v>
      </c>
      <c r="F287" s="205" t="s">
        <v>257</v>
      </c>
      <c r="G287" s="30">
        <v>180</v>
      </c>
      <c r="H287" s="30">
        <v>173</v>
      </c>
      <c r="I287" s="30">
        <v>222</v>
      </c>
      <c r="J287" s="30">
        <v>192</v>
      </c>
      <c r="K287" s="30">
        <v>156</v>
      </c>
      <c r="L287" s="30">
        <v>179</v>
      </c>
      <c r="M287" s="30"/>
      <c r="N287" s="202">
        <v>1102</v>
      </c>
      <c r="O287" s="30"/>
      <c r="P287" s="100">
        <v>183.66666666666666</v>
      </c>
      <c r="Q287" s="19">
        <v>-23</v>
      </c>
      <c r="S287" s="111"/>
      <c r="T287" s="111"/>
      <c r="U287"/>
      <c r="V287"/>
      <c r="W287"/>
    </row>
    <row r="288" spans="1:23" ht="37.5" customHeight="1" x14ac:dyDescent="0.35">
      <c r="A288" s="47"/>
      <c r="B288" s="8">
        <v>36</v>
      </c>
      <c r="C288" s="517"/>
      <c r="D288" s="594" t="s">
        <v>363</v>
      </c>
      <c r="E288" s="304" t="s">
        <v>179</v>
      </c>
      <c r="F288" s="205" t="s">
        <v>180</v>
      </c>
      <c r="G288" s="30">
        <v>186</v>
      </c>
      <c r="H288" s="30">
        <v>170</v>
      </c>
      <c r="I288" s="30">
        <v>199</v>
      </c>
      <c r="J288" s="30">
        <v>158</v>
      </c>
      <c r="K288" s="30">
        <v>173</v>
      </c>
      <c r="L288" s="30">
        <v>211</v>
      </c>
      <c r="M288" s="30"/>
      <c r="N288" s="202">
        <v>1097</v>
      </c>
      <c r="O288" s="30"/>
      <c r="P288" s="100">
        <v>182.83333333333334</v>
      </c>
      <c r="Q288" s="19">
        <v>-28</v>
      </c>
      <c r="S288" s="111"/>
      <c r="T288" s="111"/>
    </row>
    <row r="289" spans="1:20" ht="37.5" customHeight="1" x14ac:dyDescent="0.35">
      <c r="A289" s="47"/>
      <c r="B289" s="8">
        <v>37</v>
      </c>
      <c r="C289" s="517"/>
      <c r="D289" s="594" t="s">
        <v>363</v>
      </c>
      <c r="E289" s="304" t="s">
        <v>185</v>
      </c>
      <c r="F289" s="205" t="s">
        <v>182</v>
      </c>
      <c r="G289" s="30">
        <v>180</v>
      </c>
      <c r="H289" s="30">
        <v>170</v>
      </c>
      <c r="I289" s="30">
        <v>198</v>
      </c>
      <c r="J289" s="30">
        <v>188</v>
      </c>
      <c r="K289" s="30">
        <v>190</v>
      </c>
      <c r="L289" s="30">
        <v>168</v>
      </c>
      <c r="M289" s="30"/>
      <c r="N289" s="202">
        <v>1094</v>
      </c>
      <c r="O289" s="30"/>
      <c r="P289" s="100">
        <v>182.33333333333334</v>
      </c>
      <c r="Q289" s="19">
        <v>-31</v>
      </c>
      <c r="S289" s="111"/>
      <c r="T289" s="111"/>
    </row>
    <row r="290" spans="1:20" ht="37.5" customHeight="1" x14ac:dyDescent="0.35">
      <c r="A290" s="47"/>
      <c r="B290" s="8">
        <v>38</v>
      </c>
      <c r="C290" s="517"/>
      <c r="D290" s="594" t="s">
        <v>366</v>
      </c>
      <c r="E290" s="304" t="s">
        <v>323</v>
      </c>
      <c r="F290" s="205" t="s">
        <v>318</v>
      </c>
      <c r="G290" s="30">
        <v>190</v>
      </c>
      <c r="H290" s="30">
        <v>163</v>
      </c>
      <c r="I290" s="30">
        <v>213</v>
      </c>
      <c r="J290" s="30">
        <v>161</v>
      </c>
      <c r="K290" s="30">
        <v>201</v>
      </c>
      <c r="L290" s="30">
        <v>158</v>
      </c>
      <c r="M290" s="30"/>
      <c r="N290" s="202">
        <v>1086</v>
      </c>
      <c r="O290" s="30"/>
      <c r="P290" s="100">
        <v>181</v>
      </c>
      <c r="Q290" s="19">
        <v>-39</v>
      </c>
      <c r="S290" s="111"/>
      <c r="T290" s="111"/>
    </row>
    <row r="291" spans="1:20" ht="37.5" customHeight="1" x14ac:dyDescent="0.35">
      <c r="A291" s="47"/>
      <c r="B291" s="8">
        <v>39</v>
      </c>
      <c r="C291" s="517"/>
      <c r="D291" s="594" t="s">
        <v>367</v>
      </c>
      <c r="E291" s="304" t="s">
        <v>138</v>
      </c>
      <c r="F291" s="205" t="s">
        <v>278</v>
      </c>
      <c r="G291" s="30">
        <v>166</v>
      </c>
      <c r="H291" s="30">
        <v>202</v>
      </c>
      <c r="I291" s="30">
        <v>195</v>
      </c>
      <c r="J291" s="30">
        <v>178</v>
      </c>
      <c r="K291" s="30">
        <v>148</v>
      </c>
      <c r="L291" s="30">
        <v>192</v>
      </c>
      <c r="M291" s="30"/>
      <c r="N291" s="202">
        <v>1081</v>
      </c>
      <c r="O291" s="30"/>
      <c r="P291" s="100">
        <v>180.16666666666666</v>
      </c>
      <c r="Q291" s="19">
        <v>-44</v>
      </c>
      <c r="S291" s="111"/>
      <c r="T291" s="111"/>
    </row>
    <row r="292" spans="1:20" ht="37.5" customHeight="1" x14ac:dyDescent="0.35">
      <c r="A292" s="47"/>
      <c r="B292" s="8">
        <v>40</v>
      </c>
      <c r="C292" s="517"/>
      <c r="D292" s="594" t="s">
        <v>369</v>
      </c>
      <c r="E292" s="304" t="s">
        <v>234</v>
      </c>
      <c r="F292" s="205" t="s">
        <v>235</v>
      </c>
      <c r="G292" s="30">
        <v>202</v>
      </c>
      <c r="H292" s="30">
        <v>183</v>
      </c>
      <c r="I292" s="30">
        <v>153</v>
      </c>
      <c r="J292" s="30">
        <v>182</v>
      </c>
      <c r="K292" s="30">
        <v>161</v>
      </c>
      <c r="L292" s="30">
        <v>199</v>
      </c>
      <c r="M292" s="30"/>
      <c r="N292" s="202">
        <v>1080</v>
      </c>
      <c r="O292" s="30"/>
      <c r="P292" s="100">
        <v>180</v>
      </c>
      <c r="Q292" s="19">
        <v>-45</v>
      </c>
      <c r="S292" s="111"/>
      <c r="T292" s="111"/>
    </row>
    <row r="293" spans="1:20" ht="37.5" customHeight="1" x14ac:dyDescent="0.35">
      <c r="A293" s="47"/>
      <c r="B293" s="8">
        <v>41</v>
      </c>
      <c r="C293" s="517"/>
      <c r="D293" s="594" t="s">
        <v>358</v>
      </c>
      <c r="E293" s="304" t="s">
        <v>262</v>
      </c>
      <c r="F293" s="205" t="s">
        <v>258</v>
      </c>
      <c r="G293" s="30">
        <v>180</v>
      </c>
      <c r="H293" s="30">
        <v>179</v>
      </c>
      <c r="I293" s="30">
        <v>179</v>
      </c>
      <c r="J293" s="30">
        <v>205</v>
      </c>
      <c r="K293" s="30">
        <v>125</v>
      </c>
      <c r="L293" s="30">
        <v>207</v>
      </c>
      <c r="M293" s="30"/>
      <c r="N293" s="202">
        <v>1075</v>
      </c>
      <c r="O293" s="30"/>
      <c r="P293" s="100">
        <v>179.16666666666666</v>
      </c>
      <c r="Q293" s="19">
        <v>-50</v>
      </c>
      <c r="S293" s="111"/>
      <c r="T293" s="111"/>
    </row>
    <row r="294" spans="1:20" ht="37.5" customHeight="1" x14ac:dyDescent="0.35">
      <c r="A294" s="47"/>
      <c r="B294" s="8">
        <v>42</v>
      </c>
      <c r="C294" s="517"/>
      <c r="D294" s="594" t="s">
        <v>350</v>
      </c>
      <c r="E294" s="304" t="s">
        <v>296</v>
      </c>
      <c r="F294" s="205" t="s">
        <v>295</v>
      </c>
      <c r="G294" s="30">
        <v>144</v>
      </c>
      <c r="H294" s="30">
        <v>233</v>
      </c>
      <c r="I294" s="30">
        <v>202</v>
      </c>
      <c r="J294" s="30">
        <v>182</v>
      </c>
      <c r="K294" s="30">
        <v>158</v>
      </c>
      <c r="L294" s="30">
        <v>154</v>
      </c>
      <c r="M294" s="30"/>
      <c r="N294" s="202">
        <v>1073</v>
      </c>
      <c r="O294" s="30"/>
      <c r="P294" s="100">
        <v>178.83333333333334</v>
      </c>
      <c r="Q294" s="19">
        <v>-52</v>
      </c>
      <c r="S294" s="111"/>
      <c r="T294" s="111"/>
    </row>
    <row r="295" spans="1:20" ht="37.5" customHeight="1" x14ac:dyDescent="0.35">
      <c r="A295" s="47"/>
      <c r="B295" s="8">
        <v>43</v>
      </c>
      <c r="C295" s="517"/>
      <c r="D295" s="594" t="s">
        <v>358</v>
      </c>
      <c r="E295" s="304" t="s">
        <v>260</v>
      </c>
      <c r="F295" s="205" t="s">
        <v>256</v>
      </c>
      <c r="G295" s="30">
        <v>158</v>
      </c>
      <c r="H295" s="30">
        <v>182</v>
      </c>
      <c r="I295" s="30">
        <v>189</v>
      </c>
      <c r="J295" s="30">
        <v>159</v>
      </c>
      <c r="K295" s="30">
        <v>188</v>
      </c>
      <c r="L295" s="30">
        <v>196</v>
      </c>
      <c r="M295" s="30"/>
      <c r="N295" s="202">
        <v>1072</v>
      </c>
      <c r="O295" s="30"/>
      <c r="P295" s="100">
        <v>178.66666666666666</v>
      </c>
      <c r="Q295" s="19">
        <v>-53</v>
      </c>
      <c r="S295" s="111"/>
      <c r="T295" s="111"/>
    </row>
    <row r="296" spans="1:20" ht="37.5" customHeight="1" x14ac:dyDescent="0.35">
      <c r="A296" s="47"/>
      <c r="B296" s="8">
        <v>44</v>
      </c>
      <c r="C296" s="517"/>
      <c r="D296" s="594" t="s">
        <v>368</v>
      </c>
      <c r="E296" s="304" t="s">
        <v>233</v>
      </c>
      <c r="F296" s="205" t="s">
        <v>232</v>
      </c>
      <c r="G296" s="30">
        <v>150</v>
      </c>
      <c r="H296" s="30">
        <v>208</v>
      </c>
      <c r="I296" s="30">
        <v>169</v>
      </c>
      <c r="J296" s="30">
        <v>196</v>
      </c>
      <c r="K296" s="30">
        <v>179</v>
      </c>
      <c r="L296" s="30">
        <v>169</v>
      </c>
      <c r="M296" s="30"/>
      <c r="N296" s="202">
        <v>1071</v>
      </c>
      <c r="O296" s="30"/>
      <c r="P296" s="100">
        <v>178.5</v>
      </c>
      <c r="Q296" s="19">
        <v>-54</v>
      </c>
      <c r="S296" s="111"/>
      <c r="T296" s="111"/>
    </row>
    <row r="297" spans="1:20" ht="37.5" customHeight="1" x14ac:dyDescent="0.35">
      <c r="A297" s="47"/>
      <c r="B297" s="8">
        <v>45</v>
      </c>
      <c r="C297" s="517"/>
      <c r="D297" s="594" t="s">
        <v>370</v>
      </c>
      <c r="E297" s="304" t="s">
        <v>326</v>
      </c>
      <c r="F297" s="205" t="s">
        <v>327</v>
      </c>
      <c r="G297" s="30">
        <v>151</v>
      </c>
      <c r="H297" s="30">
        <v>208</v>
      </c>
      <c r="I297" s="30">
        <v>185</v>
      </c>
      <c r="J297" s="30">
        <v>202</v>
      </c>
      <c r="K297" s="30">
        <v>187</v>
      </c>
      <c r="L297" s="30">
        <v>138</v>
      </c>
      <c r="M297" s="30"/>
      <c r="N297" s="202">
        <v>1071</v>
      </c>
      <c r="O297" s="30"/>
      <c r="P297" s="100">
        <v>178.5</v>
      </c>
      <c r="Q297" s="19">
        <v>1071</v>
      </c>
      <c r="S297" s="111"/>
    </row>
    <row r="298" spans="1:20" ht="37.5" customHeight="1" x14ac:dyDescent="0.35">
      <c r="A298" s="47"/>
      <c r="B298" s="8">
        <v>46</v>
      </c>
      <c r="C298" s="517"/>
      <c r="D298" s="594" t="s">
        <v>371</v>
      </c>
      <c r="E298" s="304" t="s">
        <v>313</v>
      </c>
      <c r="F298" s="205" t="s">
        <v>316</v>
      </c>
      <c r="G298" s="30">
        <v>173</v>
      </c>
      <c r="H298" s="30">
        <v>185</v>
      </c>
      <c r="I298" s="30">
        <v>191</v>
      </c>
      <c r="J298" s="30">
        <v>181</v>
      </c>
      <c r="K298" s="30">
        <v>149</v>
      </c>
      <c r="L298" s="30">
        <v>189</v>
      </c>
      <c r="M298" s="30"/>
      <c r="N298" s="202">
        <v>1068</v>
      </c>
      <c r="O298" s="30"/>
      <c r="P298" s="100">
        <v>178</v>
      </c>
      <c r="Q298" s="19">
        <v>-57</v>
      </c>
      <c r="S298" s="111"/>
    </row>
    <row r="299" spans="1:20" ht="37.5" customHeight="1" x14ac:dyDescent="0.35">
      <c r="A299" s="47"/>
      <c r="B299" s="8">
        <v>47</v>
      </c>
      <c r="C299" s="517"/>
      <c r="D299" s="594" t="s">
        <v>348</v>
      </c>
      <c r="E299" s="304" t="s">
        <v>240</v>
      </c>
      <c r="F299" s="205" t="s">
        <v>244</v>
      </c>
      <c r="G299" s="30">
        <v>176</v>
      </c>
      <c r="H299" s="30">
        <v>208</v>
      </c>
      <c r="I299" s="30">
        <v>180</v>
      </c>
      <c r="J299" s="30">
        <v>160</v>
      </c>
      <c r="K299" s="30">
        <v>156</v>
      </c>
      <c r="L299" s="30">
        <v>188</v>
      </c>
      <c r="M299" s="30"/>
      <c r="N299" s="202">
        <v>1068</v>
      </c>
      <c r="O299" s="30"/>
      <c r="P299" s="100">
        <v>178</v>
      </c>
      <c r="Q299" s="19">
        <v>-57</v>
      </c>
      <c r="S299" s="111"/>
    </row>
    <row r="300" spans="1:20" ht="37.5" customHeight="1" x14ac:dyDescent="0.35">
      <c r="A300" s="47"/>
      <c r="B300" s="8">
        <v>48</v>
      </c>
      <c r="C300" s="517"/>
      <c r="D300" s="594" t="s">
        <v>354</v>
      </c>
      <c r="E300" s="304" t="s">
        <v>309</v>
      </c>
      <c r="F300" s="205" t="s">
        <v>305</v>
      </c>
      <c r="G300" s="30">
        <v>170</v>
      </c>
      <c r="H300" s="30">
        <v>154</v>
      </c>
      <c r="I300" s="30">
        <v>173</v>
      </c>
      <c r="J300" s="30">
        <v>156</v>
      </c>
      <c r="K300" s="30">
        <v>199</v>
      </c>
      <c r="L300" s="30">
        <v>214</v>
      </c>
      <c r="M300" s="30"/>
      <c r="N300" s="202">
        <v>1066</v>
      </c>
      <c r="O300" s="30"/>
      <c r="P300" s="100">
        <v>177.66666666666666</v>
      </c>
      <c r="Q300" s="19">
        <v>-59</v>
      </c>
      <c r="S300" s="111"/>
    </row>
    <row r="301" spans="1:20" ht="37.5" customHeight="1" x14ac:dyDescent="0.35">
      <c r="A301" s="47"/>
      <c r="B301" s="8">
        <v>49</v>
      </c>
      <c r="C301" s="517"/>
      <c r="D301" s="594" t="s">
        <v>350</v>
      </c>
      <c r="E301" s="304" t="s">
        <v>203</v>
      </c>
      <c r="F301" s="205" t="s">
        <v>199</v>
      </c>
      <c r="G301" s="30">
        <v>162</v>
      </c>
      <c r="H301" s="30">
        <v>179</v>
      </c>
      <c r="I301" s="30">
        <v>180</v>
      </c>
      <c r="J301" s="30">
        <v>170</v>
      </c>
      <c r="K301" s="30">
        <v>187</v>
      </c>
      <c r="L301" s="30">
        <v>186</v>
      </c>
      <c r="M301" s="30"/>
      <c r="N301" s="202">
        <v>1064</v>
      </c>
      <c r="O301" s="30"/>
      <c r="P301" s="100">
        <v>177.33333333333334</v>
      </c>
      <c r="Q301" s="19">
        <v>-61</v>
      </c>
      <c r="S301" s="111"/>
    </row>
    <row r="302" spans="1:20" ht="37.5" customHeight="1" x14ac:dyDescent="0.35">
      <c r="A302" s="47"/>
      <c r="B302" s="46">
        <v>50</v>
      </c>
      <c r="C302" s="517"/>
      <c r="D302" s="594" t="s">
        <v>355</v>
      </c>
      <c r="E302" s="304" t="s">
        <v>135</v>
      </c>
      <c r="F302" s="205" t="s">
        <v>132</v>
      </c>
      <c r="G302" s="30">
        <v>207</v>
      </c>
      <c r="H302" s="30">
        <v>179</v>
      </c>
      <c r="I302" s="30">
        <v>184</v>
      </c>
      <c r="J302" s="30">
        <v>174</v>
      </c>
      <c r="K302" s="30">
        <v>136</v>
      </c>
      <c r="L302" s="30">
        <v>182</v>
      </c>
      <c r="M302" s="30"/>
      <c r="N302" s="202">
        <v>1062</v>
      </c>
      <c r="O302" s="30"/>
      <c r="P302" s="100">
        <v>177</v>
      </c>
      <c r="Q302" s="19">
        <v>-63</v>
      </c>
      <c r="S302" s="111"/>
      <c r="T302" s="111"/>
    </row>
    <row r="303" spans="1:20" ht="37.5" customHeight="1" x14ac:dyDescent="0.35">
      <c r="A303" s="47"/>
      <c r="B303" s="8">
        <v>51</v>
      </c>
      <c r="C303" s="517"/>
      <c r="D303" s="594" t="s">
        <v>372</v>
      </c>
      <c r="E303" s="304" t="s">
        <v>293</v>
      </c>
      <c r="F303" s="205" t="s">
        <v>289</v>
      </c>
      <c r="G303" s="30">
        <v>169</v>
      </c>
      <c r="H303" s="30">
        <v>193</v>
      </c>
      <c r="I303" s="30">
        <v>181</v>
      </c>
      <c r="J303" s="30">
        <v>184</v>
      </c>
      <c r="K303" s="30">
        <v>157</v>
      </c>
      <c r="L303" s="30">
        <v>176</v>
      </c>
      <c r="M303" s="30"/>
      <c r="N303" s="202">
        <v>1060</v>
      </c>
      <c r="O303" s="30"/>
      <c r="P303" s="100">
        <v>176.66666666666666</v>
      </c>
      <c r="Q303" s="19">
        <v>-65</v>
      </c>
      <c r="S303" s="111"/>
      <c r="T303" s="111"/>
    </row>
    <row r="304" spans="1:20" ht="37.5" customHeight="1" x14ac:dyDescent="0.35">
      <c r="A304" s="47"/>
      <c r="B304" s="46">
        <v>52</v>
      </c>
      <c r="C304" s="517"/>
      <c r="D304" s="594" t="s">
        <v>355</v>
      </c>
      <c r="E304" s="304" t="s">
        <v>134</v>
      </c>
      <c r="F304" s="205" t="s">
        <v>156</v>
      </c>
      <c r="G304" s="30">
        <v>192</v>
      </c>
      <c r="H304" s="30">
        <v>149</v>
      </c>
      <c r="I304" s="30">
        <v>163</v>
      </c>
      <c r="J304" s="30">
        <v>191</v>
      </c>
      <c r="K304" s="30">
        <v>181</v>
      </c>
      <c r="L304" s="30">
        <v>181</v>
      </c>
      <c r="M304" s="30"/>
      <c r="N304" s="202">
        <v>1057</v>
      </c>
      <c r="O304" s="30"/>
      <c r="P304" s="100">
        <v>176.16666666666666</v>
      </c>
      <c r="Q304" s="19">
        <v>-68</v>
      </c>
      <c r="S304" s="111"/>
      <c r="T304" s="111"/>
    </row>
    <row r="305" spans="1:20" ht="37.5" customHeight="1" x14ac:dyDescent="0.35">
      <c r="A305" s="47"/>
      <c r="B305" s="8">
        <v>53</v>
      </c>
      <c r="C305" s="517"/>
      <c r="D305" s="594" t="s">
        <v>372</v>
      </c>
      <c r="E305" s="304" t="s">
        <v>292</v>
      </c>
      <c r="F305" s="205" t="s">
        <v>288</v>
      </c>
      <c r="G305" s="30">
        <v>153</v>
      </c>
      <c r="H305" s="30">
        <v>168</v>
      </c>
      <c r="I305" s="30">
        <v>202</v>
      </c>
      <c r="J305" s="30">
        <v>178</v>
      </c>
      <c r="K305" s="30">
        <v>169</v>
      </c>
      <c r="L305" s="30">
        <v>174</v>
      </c>
      <c r="M305" s="30"/>
      <c r="N305" s="202">
        <v>1044</v>
      </c>
      <c r="O305" s="30"/>
      <c r="P305" s="100">
        <v>174</v>
      </c>
      <c r="Q305" s="19">
        <v>-81</v>
      </c>
      <c r="S305" s="111"/>
      <c r="T305" s="111"/>
    </row>
    <row r="306" spans="1:20" ht="37.5" customHeight="1" x14ac:dyDescent="0.35">
      <c r="A306" s="47"/>
      <c r="B306" s="8">
        <v>54</v>
      </c>
      <c r="C306" s="517"/>
      <c r="D306" s="594" t="s">
        <v>365</v>
      </c>
      <c r="E306" s="304" t="s">
        <v>337</v>
      </c>
      <c r="F306" s="205" t="s">
        <v>341</v>
      </c>
      <c r="G306" s="30">
        <v>183</v>
      </c>
      <c r="H306" s="30">
        <v>160</v>
      </c>
      <c r="I306" s="30">
        <v>171</v>
      </c>
      <c r="J306" s="30">
        <v>150</v>
      </c>
      <c r="K306" s="30">
        <v>183</v>
      </c>
      <c r="L306" s="30">
        <v>191</v>
      </c>
      <c r="M306" s="30"/>
      <c r="N306" s="202">
        <v>1038</v>
      </c>
      <c r="O306" s="30"/>
      <c r="P306" s="100">
        <v>173</v>
      </c>
      <c r="Q306" s="19">
        <v>-87</v>
      </c>
      <c r="S306" s="111"/>
      <c r="T306" s="111"/>
    </row>
    <row r="307" spans="1:20" ht="37.5" customHeight="1" x14ac:dyDescent="0.35">
      <c r="A307" s="47"/>
      <c r="B307" s="8">
        <v>56</v>
      </c>
      <c r="C307" s="517"/>
      <c r="D307" s="594" t="s">
        <v>348</v>
      </c>
      <c r="E307" s="304" t="s">
        <v>241</v>
      </c>
      <c r="F307" s="205" t="s">
        <v>245</v>
      </c>
      <c r="G307" s="30">
        <v>131</v>
      </c>
      <c r="H307" s="30">
        <v>170</v>
      </c>
      <c r="I307" s="30">
        <v>221</v>
      </c>
      <c r="J307" s="30">
        <v>162</v>
      </c>
      <c r="K307" s="30">
        <v>164</v>
      </c>
      <c r="L307" s="30">
        <v>179</v>
      </c>
      <c r="M307" s="30"/>
      <c r="N307" s="202">
        <v>1027</v>
      </c>
      <c r="O307" s="30"/>
      <c r="P307" s="100">
        <v>171.16666666666666</v>
      </c>
      <c r="Q307" s="19">
        <v>-98</v>
      </c>
      <c r="S307" s="111"/>
      <c r="T307" s="111"/>
    </row>
    <row r="308" spans="1:20" ht="37.5" customHeight="1" x14ac:dyDescent="0.35">
      <c r="A308" s="47"/>
      <c r="B308" s="8">
        <v>55</v>
      </c>
      <c r="C308" s="517"/>
      <c r="D308" s="594" t="s">
        <v>373</v>
      </c>
      <c r="E308" s="304" t="s">
        <v>299</v>
      </c>
      <c r="F308" s="205" t="s">
        <v>303</v>
      </c>
      <c r="G308" s="30">
        <v>163</v>
      </c>
      <c r="H308" s="30">
        <v>174</v>
      </c>
      <c r="I308" s="30">
        <v>205</v>
      </c>
      <c r="J308" s="30">
        <v>152</v>
      </c>
      <c r="K308" s="30">
        <v>182</v>
      </c>
      <c r="L308" s="30">
        <v>151</v>
      </c>
      <c r="M308" s="30"/>
      <c r="N308" s="202">
        <v>1027</v>
      </c>
      <c r="O308" s="30"/>
      <c r="P308" s="100">
        <v>171.16666666666666</v>
      </c>
      <c r="Q308" s="19">
        <v>-98</v>
      </c>
      <c r="S308" s="111"/>
      <c r="T308" s="111"/>
    </row>
    <row r="309" spans="1:20" ht="37.5" customHeight="1" x14ac:dyDescent="0.35">
      <c r="A309" s="47"/>
      <c r="B309" s="8">
        <v>57</v>
      </c>
      <c r="C309" s="517"/>
      <c r="D309" s="594" t="s">
        <v>364</v>
      </c>
      <c r="E309" s="304" t="s">
        <v>285</v>
      </c>
      <c r="F309" s="205" t="s">
        <v>281</v>
      </c>
      <c r="G309" s="30">
        <v>174</v>
      </c>
      <c r="H309" s="30">
        <v>151</v>
      </c>
      <c r="I309" s="30">
        <v>146</v>
      </c>
      <c r="J309" s="30">
        <v>169</v>
      </c>
      <c r="K309" s="30">
        <v>189</v>
      </c>
      <c r="L309" s="30">
        <v>195</v>
      </c>
      <c r="M309" s="30"/>
      <c r="N309" s="202">
        <v>1024</v>
      </c>
      <c r="O309" s="30"/>
      <c r="P309" s="100">
        <v>170.66666666666666</v>
      </c>
      <c r="Q309" s="19">
        <v>-101</v>
      </c>
      <c r="S309" s="111"/>
      <c r="T309" s="111"/>
    </row>
    <row r="310" spans="1:20" ht="37.5" customHeight="1" x14ac:dyDescent="0.35">
      <c r="A310" s="47"/>
      <c r="B310" s="8">
        <v>58</v>
      </c>
      <c r="C310" s="517"/>
      <c r="D310" s="594" t="s">
        <v>350</v>
      </c>
      <c r="E310" s="304" t="s">
        <v>204</v>
      </c>
      <c r="F310" s="205" t="s">
        <v>201</v>
      </c>
      <c r="G310" s="30">
        <v>152</v>
      </c>
      <c r="H310" s="30">
        <v>214</v>
      </c>
      <c r="I310" s="30">
        <v>152</v>
      </c>
      <c r="J310" s="30">
        <v>174</v>
      </c>
      <c r="K310" s="30">
        <v>166</v>
      </c>
      <c r="L310" s="30">
        <v>147</v>
      </c>
      <c r="M310" s="30"/>
      <c r="N310" s="202">
        <v>1005</v>
      </c>
      <c r="O310" s="30"/>
      <c r="P310" s="100">
        <v>167.5</v>
      </c>
      <c r="Q310" s="19">
        <v>-120</v>
      </c>
      <c r="S310" s="111"/>
      <c r="T310" s="111"/>
    </row>
    <row r="311" spans="1:20" ht="37.5" customHeight="1" x14ac:dyDescent="0.35">
      <c r="A311" s="47"/>
      <c r="B311" s="8">
        <v>59</v>
      </c>
      <c r="C311" s="517"/>
      <c r="D311" s="594" t="s">
        <v>363</v>
      </c>
      <c r="E311" s="304" t="s">
        <v>184</v>
      </c>
      <c r="F311" s="205" t="s">
        <v>183</v>
      </c>
      <c r="G311" s="30">
        <v>197</v>
      </c>
      <c r="H311" s="30">
        <v>144</v>
      </c>
      <c r="I311" s="30">
        <v>158</v>
      </c>
      <c r="J311" s="30">
        <v>162</v>
      </c>
      <c r="K311" s="30">
        <v>165</v>
      </c>
      <c r="L311" s="30">
        <v>177</v>
      </c>
      <c r="M311" s="30"/>
      <c r="N311" s="202">
        <v>1003</v>
      </c>
      <c r="O311" s="30"/>
      <c r="P311" s="100">
        <v>167.16666666666666</v>
      </c>
      <c r="Q311" s="19">
        <v>-122</v>
      </c>
      <c r="S311" s="111"/>
      <c r="T311" s="111"/>
    </row>
    <row r="312" spans="1:20" ht="37.5" customHeight="1" x14ac:dyDescent="0.35">
      <c r="A312" s="47"/>
      <c r="B312" s="8">
        <v>60</v>
      </c>
      <c r="C312" s="517"/>
      <c r="D312" s="594" t="s">
        <v>357</v>
      </c>
      <c r="E312" s="304" t="s">
        <v>274</v>
      </c>
      <c r="F312" s="205" t="s">
        <v>272</v>
      </c>
      <c r="G312" s="30">
        <v>189</v>
      </c>
      <c r="H312" s="30">
        <v>141</v>
      </c>
      <c r="I312" s="30">
        <v>144</v>
      </c>
      <c r="J312" s="30">
        <v>183</v>
      </c>
      <c r="K312" s="30">
        <v>184</v>
      </c>
      <c r="L312" s="30">
        <v>159</v>
      </c>
      <c r="M312" s="30"/>
      <c r="N312" s="202">
        <v>1000</v>
      </c>
      <c r="O312" s="30"/>
      <c r="P312" s="100">
        <v>166.66666666666666</v>
      </c>
      <c r="Q312" s="19">
        <v>-125</v>
      </c>
      <c r="S312" s="111"/>
      <c r="T312" s="111"/>
    </row>
    <row r="313" spans="1:20" ht="37.5" customHeight="1" x14ac:dyDescent="0.35">
      <c r="A313" s="47"/>
      <c r="B313" s="8">
        <v>61</v>
      </c>
      <c r="C313" s="517"/>
      <c r="D313" s="594" t="s">
        <v>359</v>
      </c>
      <c r="E313" s="304" t="s">
        <v>266</v>
      </c>
      <c r="F313" s="205" t="s">
        <v>270</v>
      </c>
      <c r="G313" s="30">
        <v>190</v>
      </c>
      <c r="H313" s="30">
        <v>169</v>
      </c>
      <c r="I313" s="30">
        <v>175</v>
      </c>
      <c r="J313" s="30">
        <v>136</v>
      </c>
      <c r="K313" s="30">
        <v>166</v>
      </c>
      <c r="L313" s="30">
        <v>160</v>
      </c>
      <c r="M313" s="30"/>
      <c r="N313" s="202">
        <v>996</v>
      </c>
      <c r="O313" s="30"/>
      <c r="P313" s="100">
        <v>166</v>
      </c>
      <c r="Q313" s="19">
        <v>-129</v>
      </c>
      <c r="S313" s="111"/>
      <c r="T313" s="111"/>
    </row>
    <row r="314" spans="1:20" ht="37.5" customHeight="1" x14ac:dyDescent="0.35">
      <c r="A314" s="47"/>
      <c r="B314" s="8">
        <v>62</v>
      </c>
      <c r="C314" s="517"/>
      <c r="D314" s="594" t="s">
        <v>373</v>
      </c>
      <c r="E314" s="304" t="s">
        <v>300</v>
      </c>
      <c r="F314" s="205" t="s">
        <v>303</v>
      </c>
      <c r="G314" s="30">
        <v>180</v>
      </c>
      <c r="H314" s="30">
        <v>169</v>
      </c>
      <c r="I314" s="30">
        <v>153</v>
      </c>
      <c r="J314" s="30">
        <v>157</v>
      </c>
      <c r="K314" s="30">
        <v>175</v>
      </c>
      <c r="L314" s="30">
        <v>157</v>
      </c>
      <c r="M314" s="30"/>
      <c r="N314" s="202">
        <v>991</v>
      </c>
      <c r="O314" s="30"/>
      <c r="P314" s="100">
        <v>165.16666666666666</v>
      </c>
      <c r="Q314" s="19">
        <v>-134</v>
      </c>
      <c r="S314" s="111"/>
      <c r="T314" s="111"/>
    </row>
    <row r="315" spans="1:20" ht="37.5" customHeight="1" x14ac:dyDescent="0.35">
      <c r="A315" s="47"/>
      <c r="B315" s="8">
        <v>63</v>
      </c>
      <c r="C315" s="517"/>
      <c r="D315" s="594" t="s">
        <v>374</v>
      </c>
      <c r="E315" s="304" t="s">
        <v>247</v>
      </c>
      <c r="F315" s="205" t="s">
        <v>246</v>
      </c>
      <c r="G315" s="30">
        <v>177</v>
      </c>
      <c r="H315" s="30">
        <v>212</v>
      </c>
      <c r="I315" s="30">
        <v>134</v>
      </c>
      <c r="J315" s="30">
        <v>167</v>
      </c>
      <c r="K315" s="30">
        <v>152</v>
      </c>
      <c r="L315" s="30">
        <v>146</v>
      </c>
      <c r="M315" s="30"/>
      <c r="N315" s="202">
        <v>988</v>
      </c>
      <c r="O315" s="30"/>
      <c r="P315" s="100">
        <v>164.66666666666666</v>
      </c>
      <c r="Q315" s="19">
        <v>-137</v>
      </c>
      <c r="S315" s="111"/>
      <c r="T315" s="111"/>
    </row>
    <row r="316" spans="1:20" ht="37.5" customHeight="1" x14ac:dyDescent="0.35">
      <c r="A316" s="47"/>
      <c r="B316" s="8">
        <v>64</v>
      </c>
      <c r="C316" s="517"/>
      <c r="D316" s="594" t="s">
        <v>354</v>
      </c>
      <c r="E316" s="304" t="s">
        <v>308</v>
      </c>
      <c r="F316" s="205" t="s">
        <v>304</v>
      </c>
      <c r="G316" s="30">
        <v>160</v>
      </c>
      <c r="H316" s="30">
        <v>134</v>
      </c>
      <c r="I316" s="30">
        <v>124</v>
      </c>
      <c r="J316" s="30">
        <v>197</v>
      </c>
      <c r="K316" s="30">
        <v>188</v>
      </c>
      <c r="L316" s="30">
        <v>182</v>
      </c>
      <c r="M316" s="30"/>
      <c r="N316" s="202">
        <v>985</v>
      </c>
      <c r="O316" s="30"/>
      <c r="P316" s="100">
        <v>164.16666666666666</v>
      </c>
      <c r="Q316" s="19">
        <v>-140</v>
      </c>
      <c r="S316" s="111"/>
      <c r="T316" s="111"/>
    </row>
    <row r="317" spans="1:20" ht="37.5" customHeight="1" x14ac:dyDescent="0.35">
      <c r="A317" s="47"/>
      <c r="B317" s="8">
        <v>65</v>
      </c>
      <c r="C317" s="517"/>
      <c r="D317" s="594" t="s">
        <v>353</v>
      </c>
      <c r="E317" s="304" t="s">
        <v>88</v>
      </c>
      <c r="F317" s="205" t="s">
        <v>89</v>
      </c>
      <c r="G317" s="30">
        <v>162</v>
      </c>
      <c r="H317" s="30">
        <v>157</v>
      </c>
      <c r="I317" s="30">
        <v>145</v>
      </c>
      <c r="J317" s="30">
        <v>181</v>
      </c>
      <c r="K317" s="30">
        <v>127</v>
      </c>
      <c r="L317" s="30">
        <v>200</v>
      </c>
      <c r="M317" s="30"/>
      <c r="N317" s="202">
        <v>972</v>
      </c>
      <c r="O317" s="30"/>
      <c r="P317" s="100">
        <v>162</v>
      </c>
      <c r="Q317" s="19">
        <v>-153</v>
      </c>
      <c r="S317" s="111"/>
      <c r="T317" s="111"/>
    </row>
    <row r="318" spans="1:20" ht="37.5" customHeight="1" x14ac:dyDescent="0.35">
      <c r="A318" s="47"/>
      <c r="B318" s="8">
        <v>66</v>
      </c>
      <c r="C318" s="517"/>
      <c r="D318" s="594" t="s">
        <v>375</v>
      </c>
      <c r="E318" s="304" t="s">
        <v>227</v>
      </c>
      <c r="F318" s="205" t="s">
        <v>226</v>
      </c>
      <c r="G318" s="30">
        <v>178</v>
      </c>
      <c r="H318" s="30">
        <v>188</v>
      </c>
      <c r="I318" s="30">
        <v>141</v>
      </c>
      <c r="J318" s="30">
        <v>182</v>
      </c>
      <c r="K318" s="30">
        <v>160</v>
      </c>
      <c r="L318" s="30">
        <v>123</v>
      </c>
      <c r="M318" s="30"/>
      <c r="N318" s="202">
        <v>972</v>
      </c>
      <c r="O318" s="30"/>
      <c r="P318" s="100">
        <v>162</v>
      </c>
      <c r="Q318" s="19">
        <v>-153</v>
      </c>
      <c r="S318" s="111"/>
      <c r="T318" s="111"/>
    </row>
    <row r="319" spans="1:20" ht="37.5" customHeight="1" x14ac:dyDescent="0.35">
      <c r="A319" s="47"/>
      <c r="B319" s="8">
        <v>67</v>
      </c>
      <c r="C319" s="517"/>
      <c r="D319" s="594" t="s">
        <v>371</v>
      </c>
      <c r="E319" s="304" t="s">
        <v>314</v>
      </c>
      <c r="F319" s="205" t="s">
        <v>317</v>
      </c>
      <c r="G319" s="30">
        <v>180</v>
      </c>
      <c r="H319" s="30">
        <v>166</v>
      </c>
      <c r="I319" s="30">
        <v>144</v>
      </c>
      <c r="J319" s="30">
        <v>140</v>
      </c>
      <c r="K319" s="30">
        <v>145</v>
      </c>
      <c r="L319" s="30">
        <v>187</v>
      </c>
      <c r="M319" s="30"/>
      <c r="N319" s="202">
        <v>962</v>
      </c>
      <c r="O319" s="30"/>
      <c r="P319" s="100">
        <v>160.33333333333334</v>
      </c>
      <c r="Q319" s="19">
        <v>-163</v>
      </c>
      <c r="S319" s="111"/>
      <c r="T319" s="111"/>
    </row>
    <row r="320" spans="1:20" ht="37.5" customHeight="1" x14ac:dyDescent="0.35">
      <c r="A320" s="47"/>
      <c r="B320" s="8">
        <v>68</v>
      </c>
      <c r="C320" s="517"/>
      <c r="D320" s="594" t="s">
        <v>364</v>
      </c>
      <c r="E320" s="304" t="s">
        <v>283</v>
      </c>
      <c r="F320" s="205" t="s">
        <v>279</v>
      </c>
      <c r="G320" s="30">
        <v>152</v>
      </c>
      <c r="H320" s="30">
        <v>188</v>
      </c>
      <c r="I320" s="30">
        <v>170</v>
      </c>
      <c r="J320" s="30">
        <v>161</v>
      </c>
      <c r="K320" s="30">
        <v>132</v>
      </c>
      <c r="L320" s="30">
        <v>159</v>
      </c>
      <c r="M320" s="30"/>
      <c r="N320" s="202">
        <v>962</v>
      </c>
      <c r="O320" s="30"/>
      <c r="P320" s="100">
        <v>160.33333333333334</v>
      </c>
      <c r="Q320" s="19">
        <v>-163</v>
      </c>
      <c r="S320" s="111"/>
      <c r="T320" s="111"/>
    </row>
    <row r="321" spans="1:20" ht="37.5" customHeight="1" x14ac:dyDescent="0.35">
      <c r="A321" s="47"/>
      <c r="B321" s="8">
        <v>69</v>
      </c>
      <c r="C321" s="517"/>
      <c r="D321" s="594" t="s">
        <v>366</v>
      </c>
      <c r="E321" s="304" t="s">
        <v>322</v>
      </c>
      <c r="F321" s="205" t="s">
        <v>321</v>
      </c>
      <c r="G321" s="30">
        <v>177</v>
      </c>
      <c r="H321" s="30">
        <v>165</v>
      </c>
      <c r="I321" s="30">
        <v>152</v>
      </c>
      <c r="J321" s="30">
        <v>126</v>
      </c>
      <c r="K321" s="30">
        <v>155</v>
      </c>
      <c r="L321" s="30">
        <v>184</v>
      </c>
      <c r="M321" s="30"/>
      <c r="N321" s="202">
        <v>959</v>
      </c>
      <c r="O321" s="30"/>
      <c r="P321" s="100">
        <v>159.83333333333334</v>
      </c>
      <c r="Q321" s="19">
        <v>-166</v>
      </c>
      <c r="S321" s="111"/>
      <c r="T321" s="111"/>
    </row>
    <row r="322" spans="1:20" ht="37.5" customHeight="1" x14ac:dyDescent="0.35">
      <c r="A322" s="47"/>
      <c r="B322" s="8">
        <v>70</v>
      </c>
      <c r="C322" s="517"/>
      <c r="D322" s="594" t="s">
        <v>365</v>
      </c>
      <c r="E322" s="304" t="s">
        <v>339</v>
      </c>
      <c r="F322" s="205" t="s">
        <v>343</v>
      </c>
      <c r="G322" s="30">
        <v>200</v>
      </c>
      <c r="H322" s="30">
        <v>130</v>
      </c>
      <c r="I322" s="30">
        <v>178</v>
      </c>
      <c r="J322" s="30">
        <v>105</v>
      </c>
      <c r="K322" s="30">
        <v>198</v>
      </c>
      <c r="L322" s="30">
        <v>148</v>
      </c>
      <c r="M322" s="30"/>
      <c r="N322" s="202">
        <v>959</v>
      </c>
      <c r="O322" s="30"/>
      <c r="P322" s="100">
        <v>159.83333333333334</v>
      </c>
      <c r="Q322" s="19">
        <v>-166</v>
      </c>
      <c r="S322" s="111"/>
      <c r="T322" s="111"/>
    </row>
    <row r="323" spans="1:20" ht="37.5" customHeight="1" x14ac:dyDescent="0.35">
      <c r="A323" s="47"/>
      <c r="B323" s="8">
        <v>71</v>
      </c>
      <c r="C323" s="517"/>
      <c r="D323" s="594" t="s">
        <v>376</v>
      </c>
      <c r="E323" s="304" t="s">
        <v>298</v>
      </c>
      <c r="F323" s="205" t="s">
        <v>302</v>
      </c>
      <c r="G323" s="30">
        <v>133</v>
      </c>
      <c r="H323" s="30">
        <v>178</v>
      </c>
      <c r="I323" s="30">
        <v>160</v>
      </c>
      <c r="J323" s="30">
        <v>150</v>
      </c>
      <c r="K323" s="30">
        <v>153</v>
      </c>
      <c r="L323" s="30">
        <v>185</v>
      </c>
      <c r="M323" s="30"/>
      <c r="N323" s="202">
        <v>959</v>
      </c>
      <c r="O323" s="30"/>
      <c r="P323" s="100">
        <v>159.83333333333334</v>
      </c>
      <c r="Q323" s="19">
        <v>-166</v>
      </c>
      <c r="S323" s="111"/>
      <c r="T323" s="111"/>
    </row>
    <row r="324" spans="1:20" ht="37.5" customHeight="1" x14ac:dyDescent="0.35">
      <c r="A324" s="47"/>
      <c r="B324" s="8">
        <v>72</v>
      </c>
      <c r="C324" s="517"/>
      <c r="D324" s="594" t="s">
        <v>376</v>
      </c>
      <c r="E324" s="304" t="s">
        <v>297</v>
      </c>
      <c r="F324" s="205" t="s">
        <v>301</v>
      </c>
      <c r="G324" s="30">
        <v>172</v>
      </c>
      <c r="H324" s="30">
        <v>152</v>
      </c>
      <c r="I324" s="30">
        <v>178</v>
      </c>
      <c r="J324" s="30">
        <v>137</v>
      </c>
      <c r="K324" s="30">
        <v>164</v>
      </c>
      <c r="L324" s="30">
        <v>148</v>
      </c>
      <c r="M324" s="30"/>
      <c r="N324" s="202">
        <v>951</v>
      </c>
      <c r="O324" s="30"/>
      <c r="P324" s="100">
        <v>158.5</v>
      </c>
      <c r="Q324" s="19">
        <v>-174</v>
      </c>
      <c r="S324" s="111"/>
      <c r="T324" s="111"/>
    </row>
    <row r="325" spans="1:20" ht="37.5" customHeight="1" x14ac:dyDescent="0.35">
      <c r="A325" s="47"/>
      <c r="B325" s="8">
        <v>73</v>
      </c>
      <c r="C325" s="517"/>
      <c r="D325" s="594" t="s">
        <v>372</v>
      </c>
      <c r="E325" s="304" t="s">
        <v>294</v>
      </c>
      <c r="F325" s="205" t="s">
        <v>290</v>
      </c>
      <c r="G325" s="30">
        <v>198</v>
      </c>
      <c r="H325" s="30">
        <v>176</v>
      </c>
      <c r="I325" s="30">
        <v>188</v>
      </c>
      <c r="J325" s="30">
        <v>115</v>
      </c>
      <c r="K325" s="30">
        <v>104</v>
      </c>
      <c r="L325" s="30">
        <v>158</v>
      </c>
      <c r="M325" s="30"/>
      <c r="N325" s="202">
        <v>939</v>
      </c>
      <c r="O325" s="30"/>
      <c r="P325" s="100">
        <v>156.5</v>
      </c>
      <c r="Q325" s="19">
        <v>-186</v>
      </c>
      <c r="S325" s="111"/>
      <c r="T325" s="111"/>
    </row>
    <row r="326" spans="1:20" ht="37.5" customHeight="1" x14ac:dyDescent="0.35">
      <c r="A326" s="47"/>
      <c r="B326" s="8">
        <v>74</v>
      </c>
      <c r="C326" s="517"/>
      <c r="D326" s="594" t="s">
        <v>354</v>
      </c>
      <c r="E326" s="304" t="s">
        <v>311</v>
      </c>
      <c r="F326" s="205" t="s">
        <v>307</v>
      </c>
      <c r="G326" s="30">
        <v>149</v>
      </c>
      <c r="H326" s="30">
        <v>133</v>
      </c>
      <c r="I326" s="30">
        <v>201</v>
      </c>
      <c r="J326" s="30">
        <v>177</v>
      </c>
      <c r="K326" s="30">
        <v>157</v>
      </c>
      <c r="L326" s="30">
        <v>115</v>
      </c>
      <c r="M326" s="30"/>
      <c r="N326" s="202">
        <v>932</v>
      </c>
      <c r="O326" s="30"/>
      <c r="P326" s="100">
        <v>155.33333333333334</v>
      </c>
      <c r="Q326" s="19">
        <v>-193</v>
      </c>
      <c r="S326" s="111"/>
      <c r="T326" s="111"/>
    </row>
    <row r="327" spans="1:20" ht="37.5" customHeight="1" x14ac:dyDescent="0.35">
      <c r="A327" s="47"/>
      <c r="B327" s="8">
        <v>75</v>
      </c>
      <c r="C327" s="517"/>
      <c r="D327" s="594" t="s">
        <v>353</v>
      </c>
      <c r="E327" s="304" t="s">
        <v>209</v>
      </c>
      <c r="F327" s="205" t="s">
        <v>210</v>
      </c>
      <c r="G327" s="30">
        <v>127</v>
      </c>
      <c r="H327" s="30">
        <v>143</v>
      </c>
      <c r="I327" s="30">
        <v>164</v>
      </c>
      <c r="J327" s="30">
        <v>174</v>
      </c>
      <c r="K327" s="30">
        <v>183</v>
      </c>
      <c r="L327" s="30">
        <v>139</v>
      </c>
      <c r="M327" s="30"/>
      <c r="N327" s="202">
        <v>930</v>
      </c>
      <c r="O327" s="30"/>
      <c r="P327" s="100">
        <v>155</v>
      </c>
      <c r="Q327" s="19">
        <v>-195</v>
      </c>
      <c r="S327" s="111"/>
      <c r="T327" s="111"/>
    </row>
    <row r="328" spans="1:20" ht="37.5" customHeight="1" x14ac:dyDescent="0.35">
      <c r="A328" s="47"/>
      <c r="B328" s="8">
        <v>76</v>
      </c>
      <c r="C328" s="517"/>
      <c r="D328" s="594" t="s">
        <v>364</v>
      </c>
      <c r="E328" s="304" t="s">
        <v>286</v>
      </c>
      <c r="F328" s="205" t="s">
        <v>282</v>
      </c>
      <c r="G328" s="30">
        <v>157</v>
      </c>
      <c r="H328" s="30">
        <v>162</v>
      </c>
      <c r="I328" s="30">
        <v>159</v>
      </c>
      <c r="J328" s="30">
        <v>171</v>
      </c>
      <c r="K328" s="30">
        <v>159</v>
      </c>
      <c r="L328" s="30">
        <v>120</v>
      </c>
      <c r="M328" s="30"/>
      <c r="N328" s="202">
        <v>928</v>
      </c>
      <c r="O328" s="30"/>
      <c r="P328" s="100">
        <v>154.66666666666666</v>
      </c>
      <c r="Q328" s="19">
        <v>-197</v>
      </c>
      <c r="S328" s="111"/>
      <c r="T328" s="111"/>
    </row>
    <row r="329" spans="1:20" ht="37.5" customHeight="1" x14ac:dyDescent="0.35">
      <c r="A329" s="47"/>
      <c r="B329" s="8">
        <v>77</v>
      </c>
      <c r="C329" s="517"/>
      <c r="D329" s="594" t="s">
        <v>366</v>
      </c>
      <c r="E329" s="304" t="s">
        <v>324</v>
      </c>
      <c r="F329" s="205" t="s">
        <v>319</v>
      </c>
      <c r="G329" s="30">
        <v>134</v>
      </c>
      <c r="H329" s="30">
        <v>138</v>
      </c>
      <c r="I329" s="30">
        <v>135</v>
      </c>
      <c r="J329" s="30">
        <v>198</v>
      </c>
      <c r="K329" s="30">
        <v>138</v>
      </c>
      <c r="L329" s="30">
        <v>166</v>
      </c>
      <c r="M329" s="30"/>
      <c r="N329" s="202">
        <v>909</v>
      </c>
      <c r="O329" s="30"/>
      <c r="P329" s="100">
        <v>151.5</v>
      </c>
      <c r="Q329" s="19">
        <v>-216</v>
      </c>
      <c r="S329" s="111"/>
      <c r="T329" s="111"/>
    </row>
    <row r="330" spans="1:20" ht="37.5" customHeight="1" x14ac:dyDescent="0.35">
      <c r="A330" s="47"/>
      <c r="B330" s="8">
        <v>78</v>
      </c>
      <c r="C330" s="517"/>
      <c r="D330" s="594" t="s">
        <v>372</v>
      </c>
      <c r="E330" s="304" t="s">
        <v>291</v>
      </c>
      <c r="F330" s="205" t="s">
        <v>287</v>
      </c>
      <c r="G330" s="30">
        <v>157</v>
      </c>
      <c r="H330" s="30">
        <v>129</v>
      </c>
      <c r="I330" s="30">
        <v>126</v>
      </c>
      <c r="J330" s="30">
        <v>148</v>
      </c>
      <c r="K330" s="30">
        <v>146</v>
      </c>
      <c r="L330" s="30">
        <v>151</v>
      </c>
      <c r="M330" s="30"/>
      <c r="N330" s="202">
        <v>857</v>
      </c>
      <c r="O330" s="30"/>
      <c r="P330" s="100">
        <v>142.83333333333334</v>
      </c>
      <c r="Q330" s="19">
        <v>-268</v>
      </c>
      <c r="S330" s="111"/>
      <c r="T330" s="111"/>
    </row>
    <row r="331" spans="1:20" ht="37.5" customHeight="1" x14ac:dyDescent="0.35">
      <c r="A331" s="47"/>
      <c r="B331" s="8">
        <v>79</v>
      </c>
      <c r="C331" s="517"/>
      <c r="D331" s="594" t="s">
        <v>371</v>
      </c>
      <c r="E331" s="304" t="s">
        <v>312</v>
      </c>
      <c r="F331" s="205" t="s">
        <v>315</v>
      </c>
      <c r="G331" s="30">
        <v>108</v>
      </c>
      <c r="H331" s="30">
        <v>118</v>
      </c>
      <c r="I331" s="30">
        <v>170</v>
      </c>
      <c r="J331" s="30">
        <v>171</v>
      </c>
      <c r="K331" s="30">
        <v>159</v>
      </c>
      <c r="L331" s="30">
        <v>126</v>
      </c>
      <c r="M331" s="30"/>
      <c r="N331" s="202">
        <v>852</v>
      </c>
      <c r="O331" s="30"/>
      <c r="P331" s="100">
        <v>142</v>
      </c>
      <c r="Q331" s="19">
        <v>-273</v>
      </c>
      <c r="S331" s="111"/>
    </row>
    <row r="332" spans="1:20" ht="37.5" customHeight="1" x14ac:dyDescent="0.35">
      <c r="A332" s="47"/>
      <c r="B332" s="8">
        <v>80</v>
      </c>
      <c r="C332" s="517"/>
      <c r="D332" s="594" t="s">
        <v>369</v>
      </c>
      <c r="E332" s="304" t="s">
        <v>237</v>
      </c>
      <c r="F332" s="205" t="s">
        <v>236</v>
      </c>
      <c r="G332" s="30">
        <v>121</v>
      </c>
      <c r="H332" s="30">
        <v>159</v>
      </c>
      <c r="I332" s="30">
        <v>122</v>
      </c>
      <c r="J332" s="30">
        <v>139</v>
      </c>
      <c r="K332" s="30">
        <v>145</v>
      </c>
      <c r="L332" s="30">
        <v>146</v>
      </c>
      <c r="M332" s="30"/>
      <c r="N332" s="202">
        <v>832</v>
      </c>
      <c r="O332" s="30"/>
      <c r="P332" s="100">
        <v>138.66666666666666</v>
      </c>
      <c r="Q332" s="19">
        <v>-293</v>
      </c>
      <c r="S332" s="111"/>
    </row>
    <row r="333" spans="1:20" ht="37.5" customHeight="1" x14ac:dyDescent="0.35">
      <c r="A333" s="47"/>
      <c r="B333" s="8">
        <v>81</v>
      </c>
      <c r="C333" s="517"/>
      <c r="D333" s="594" t="s">
        <v>366</v>
      </c>
      <c r="E333" s="304" t="s">
        <v>325</v>
      </c>
      <c r="F333" s="205" t="s">
        <v>320</v>
      </c>
      <c r="G333" s="30">
        <v>145</v>
      </c>
      <c r="H333" s="30">
        <v>136</v>
      </c>
      <c r="I333" s="30">
        <v>138</v>
      </c>
      <c r="J333" s="30">
        <v>122</v>
      </c>
      <c r="K333" s="30">
        <v>146</v>
      </c>
      <c r="L333" s="30">
        <v>130</v>
      </c>
      <c r="M333" s="30"/>
      <c r="N333" s="202">
        <v>817</v>
      </c>
      <c r="O333" s="30"/>
      <c r="P333" s="100">
        <v>136.16666666666666</v>
      </c>
      <c r="Q333" s="19">
        <v>-308</v>
      </c>
      <c r="S333" s="111"/>
    </row>
    <row r="334" spans="1:20" ht="37.5" customHeight="1" x14ac:dyDescent="0.35">
      <c r="A334" s="47"/>
      <c r="B334" s="8"/>
      <c r="C334" s="517"/>
      <c r="D334" s="594"/>
      <c r="E334" s="304"/>
      <c r="F334" s="205"/>
      <c r="G334" s="30"/>
      <c r="H334" s="30"/>
      <c r="I334" s="30"/>
      <c r="J334" s="30"/>
      <c r="K334" s="30"/>
      <c r="L334" s="30"/>
      <c r="M334" s="30"/>
      <c r="N334" s="30"/>
      <c r="O334" s="30"/>
      <c r="P334" s="100"/>
      <c r="Q334" s="19"/>
      <c r="S334" s="111"/>
    </row>
    <row r="335" spans="1:20" ht="37.5" customHeight="1" x14ac:dyDescent="0.35">
      <c r="A335" s="47"/>
      <c r="B335" s="8"/>
      <c r="C335" s="517"/>
      <c r="D335" s="594"/>
      <c r="E335" s="304"/>
      <c r="F335" s="205"/>
      <c r="G335" s="30"/>
      <c r="H335" s="30"/>
      <c r="I335" s="30"/>
      <c r="J335" s="30"/>
      <c r="K335" s="30"/>
      <c r="L335" s="30"/>
      <c r="M335" s="30"/>
      <c r="N335" s="30"/>
      <c r="O335" s="30"/>
      <c r="P335" s="100"/>
      <c r="Q335" s="19"/>
      <c r="S335" s="111"/>
    </row>
    <row r="336" spans="1:20" ht="37.5" customHeight="1" x14ac:dyDescent="0.35">
      <c r="A336" s="47"/>
      <c r="B336" s="8"/>
      <c r="C336" s="517"/>
      <c r="D336" s="594"/>
      <c r="E336" s="304"/>
      <c r="F336" s="205"/>
      <c r="G336" s="30"/>
      <c r="H336" s="30"/>
      <c r="I336" s="30"/>
      <c r="J336" s="30"/>
      <c r="K336" s="30"/>
      <c r="L336" s="30"/>
      <c r="M336" s="30"/>
      <c r="N336" s="30"/>
      <c r="O336" s="30"/>
      <c r="P336" s="100"/>
      <c r="Q336" s="19"/>
      <c r="S336" s="111"/>
      <c r="T336" s="111"/>
    </row>
    <row r="337" spans="1:20" ht="37.5" customHeight="1" x14ac:dyDescent="0.35">
      <c r="A337" s="47"/>
      <c r="B337" s="8"/>
      <c r="C337" s="517"/>
      <c r="D337" s="594"/>
      <c r="E337" s="304"/>
      <c r="F337" s="205"/>
      <c r="G337" s="30"/>
      <c r="H337" s="30"/>
      <c r="I337" s="30"/>
      <c r="J337" s="30"/>
      <c r="K337" s="30"/>
      <c r="L337" s="30"/>
      <c r="M337" s="30"/>
      <c r="N337" s="30"/>
      <c r="O337" s="30"/>
      <c r="P337" s="100"/>
      <c r="Q337" s="19"/>
      <c r="S337" s="111"/>
      <c r="T337" s="111"/>
    </row>
    <row r="338" spans="1:20" ht="37.5" customHeight="1" x14ac:dyDescent="0.35">
      <c r="A338" s="47"/>
      <c r="B338" s="8"/>
      <c r="C338" s="517"/>
      <c r="D338" s="517"/>
      <c r="E338" s="304"/>
      <c r="F338" s="205"/>
      <c r="G338" s="30"/>
      <c r="H338" s="30"/>
      <c r="I338" s="30"/>
      <c r="J338" s="30"/>
      <c r="K338" s="30"/>
      <c r="L338" s="30"/>
      <c r="M338" s="30"/>
      <c r="N338" s="9"/>
      <c r="O338" s="30"/>
      <c r="P338" s="100"/>
      <c r="Q338" s="19"/>
      <c r="S338" s="111"/>
      <c r="T338" s="111"/>
    </row>
    <row r="339" spans="1:20" ht="37.5" customHeight="1" x14ac:dyDescent="0.35">
      <c r="A339" s="47"/>
      <c r="B339" s="8"/>
      <c r="C339" s="517"/>
      <c r="D339" s="517"/>
      <c r="E339" s="304"/>
      <c r="F339" s="205"/>
      <c r="G339" s="30"/>
      <c r="H339" s="30"/>
      <c r="I339" s="30"/>
      <c r="J339" s="30"/>
      <c r="K339" s="30"/>
      <c r="L339" s="30"/>
      <c r="M339" s="30"/>
      <c r="N339" s="9"/>
      <c r="O339" s="30"/>
      <c r="P339" s="100"/>
      <c r="Q339" s="19"/>
      <c r="S339" s="111"/>
      <c r="T339" s="111"/>
    </row>
    <row r="340" spans="1:20" ht="37.5" customHeight="1" x14ac:dyDescent="0.35">
      <c r="A340" s="47"/>
      <c r="B340" s="8"/>
      <c r="C340" s="517"/>
      <c r="D340" s="517"/>
      <c r="E340" s="304"/>
      <c r="F340" s="205"/>
      <c r="G340" s="30"/>
      <c r="H340" s="30"/>
      <c r="I340" s="30"/>
      <c r="J340" s="30"/>
      <c r="K340" s="30"/>
      <c r="L340" s="30"/>
      <c r="M340" s="30"/>
      <c r="N340" s="9"/>
      <c r="O340" s="30"/>
      <c r="P340" s="100"/>
      <c r="Q340" s="19"/>
      <c r="S340" s="111"/>
      <c r="T340" s="111"/>
    </row>
    <row r="341" spans="1:20" ht="37.5" customHeight="1" x14ac:dyDescent="0.35">
      <c r="A341" s="47"/>
      <c r="B341" s="8"/>
      <c r="C341" s="517"/>
      <c r="D341" s="517"/>
      <c r="E341" s="304"/>
      <c r="F341" s="205"/>
      <c r="G341" s="30"/>
      <c r="H341" s="30"/>
      <c r="I341" s="30"/>
      <c r="J341" s="30"/>
      <c r="K341" s="30"/>
      <c r="L341" s="30"/>
      <c r="M341" s="30"/>
      <c r="N341" s="9"/>
      <c r="O341" s="30"/>
      <c r="P341" s="100"/>
      <c r="Q341" s="19"/>
      <c r="S341" s="111"/>
      <c r="T341" s="111"/>
    </row>
    <row r="342" spans="1:20" ht="37.5" customHeight="1" x14ac:dyDescent="0.35">
      <c r="A342" s="47"/>
      <c r="B342" s="8"/>
      <c r="C342" s="517"/>
      <c r="D342" s="517"/>
      <c r="E342" s="304"/>
      <c r="F342" s="205"/>
      <c r="G342" s="30"/>
      <c r="H342" s="30"/>
      <c r="I342" s="30"/>
      <c r="J342" s="30"/>
      <c r="K342" s="30"/>
      <c r="L342" s="30"/>
      <c r="M342" s="30"/>
      <c r="N342" s="9"/>
      <c r="O342" s="30"/>
      <c r="P342" s="100"/>
      <c r="Q342" s="19"/>
      <c r="S342" s="111"/>
      <c r="T342" s="111"/>
    </row>
    <row r="343" spans="1:20" ht="37.5" customHeight="1" x14ac:dyDescent="0.35">
      <c r="A343" s="47"/>
      <c r="B343" s="8"/>
      <c r="C343" s="517"/>
      <c r="D343" s="517"/>
      <c r="E343" s="304"/>
      <c r="F343" s="205"/>
      <c r="G343" s="30"/>
      <c r="H343" s="30"/>
      <c r="I343" s="30"/>
      <c r="J343" s="30"/>
      <c r="K343" s="30"/>
      <c r="L343" s="30"/>
      <c r="M343" s="30"/>
      <c r="N343" s="9"/>
      <c r="O343" s="30"/>
      <c r="P343" s="100"/>
      <c r="Q343" s="19"/>
      <c r="S343" s="111"/>
      <c r="T343" s="111"/>
    </row>
    <row r="344" spans="1:20" ht="37.5" customHeight="1" x14ac:dyDescent="0.35">
      <c r="A344" s="47"/>
      <c r="B344" s="8"/>
      <c r="C344" s="517"/>
      <c r="D344" s="517"/>
      <c r="E344" s="304"/>
      <c r="F344" s="205"/>
      <c r="G344" s="30"/>
      <c r="H344" s="30"/>
      <c r="I344" s="30"/>
      <c r="J344" s="30"/>
      <c r="K344" s="30"/>
      <c r="L344" s="30"/>
      <c r="M344" s="30"/>
      <c r="N344" s="9"/>
      <c r="O344" s="30"/>
      <c r="P344" s="100"/>
      <c r="Q344" s="19"/>
      <c r="S344" s="111"/>
      <c r="T344" s="111"/>
    </row>
    <row r="345" spans="1:20" ht="37.5" customHeight="1" x14ac:dyDescent="0.35">
      <c r="A345" s="47"/>
      <c r="B345" s="8"/>
      <c r="C345" s="517"/>
      <c r="D345" s="517"/>
      <c r="E345" s="304"/>
      <c r="F345" s="205"/>
      <c r="G345" s="30"/>
      <c r="H345" s="30"/>
      <c r="I345" s="30"/>
      <c r="J345" s="30"/>
      <c r="K345" s="30"/>
      <c r="L345" s="30"/>
      <c r="M345" s="30"/>
      <c r="N345" s="9"/>
      <c r="O345" s="30"/>
      <c r="P345" s="100"/>
      <c r="Q345" s="19"/>
      <c r="S345" s="111"/>
      <c r="T345" s="111"/>
    </row>
    <row r="346" spans="1:20" ht="37.5" customHeight="1" x14ac:dyDescent="0.35">
      <c r="A346" s="47"/>
      <c r="B346" s="8"/>
      <c r="C346" s="517"/>
      <c r="D346" s="517"/>
      <c r="E346" s="304"/>
      <c r="F346" s="205"/>
      <c r="G346" s="30"/>
      <c r="H346" s="30"/>
      <c r="I346" s="30"/>
      <c r="J346" s="30"/>
      <c r="K346" s="30"/>
      <c r="L346" s="30"/>
      <c r="M346" s="30"/>
      <c r="N346" s="9"/>
      <c r="O346" s="30"/>
      <c r="P346" s="100"/>
      <c r="Q346" s="19"/>
      <c r="S346" s="111"/>
      <c r="T346" s="111"/>
    </row>
    <row r="347" spans="1:20" ht="37.5" customHeight="1" x14ac:dyDescent="0.35">
      <c r="A347" s="47"/>
      <c r="B347" s="8"/>
      <c r="C347" s="517"/>
      <c r="D347" s="517"/>
      <c r="E347" s="304"/>
      <c r="F347" s="205"/>
      <c r="G347" s="30"/>
      <c r="H347" s="30"/>
      <c r="I347" s="30"/>
      <c r="J347" s="30"/>
      <c r="K347" s="30"/>
      <c r="L347" s="30"/>
      <c r="M347" s="30"/>
      <c r="N347" s="9"/>
      <c r="O347" s="30"/>
      <c r="P347" s="100"/>
      <c r="Q347" s="19"/>
      <c r="S347" s="111"/>
      <c r="T347" s="111"/>
    </row>
    <row r="348" spans="1:20" ht="37.5" customHeight="1" x14ac:dyDescent="0.35">
      <c r="A348" s="47"/>
      <c r="B348" s="8"/>
      <c r="C348" s="517"/>
      <c r="D348" s="517"/>
      <c r="E348" s="304"/>
      <c r="F348" s="205"/>
      <c r="G348" s="30"/>
      <c r="H348" s="30"/>
      <c r="I348" s="30"/>
      <c r="J348" s="30"/>
      <c r="K348" s="30"/>
      <c r="L348" s="30"/>
      <c r="M348" s="30"/>
      <c r="N348" s="9"/>
      <c r="O348" s="30"/>
      <c r="P348" s="100"/>
      <c r="Q348" s="19"/>
      <c r="S348" s="111"/>
      <c r="T348" s="111"/>
    </row>
    <row r="349" spans="1:20" ht="37.5" customHeight="1" x14ac:dyDescent="0.35">
      <c r="A349" s="47"/>
      <c r="B349" s="8"/>
      <c r="C349" s="517"/>
      <c r="D349" s="517"/>
      <c r="E349" s="304"/>
      <c r="F349" s="205"/>
      <c r="G349" s="30"/>
      <c r="H349" s="30"/>
      <c r="I349" s="30"/>
      <c r="J349" s="30"/>
      <c r="K349" s="30"/>
      <c r="L349" s="30"/>
      <c r="M349" s="30"/>
      <c r="N349" s="9"/>
      <c r="O349" s="30"/>
      <c r="P349" s="100"/>
      <c r="Q349" s="19"/>
      <c r="S349" s="111"/>
      <c r="T349" s="111"/>
    </row>
    <row r="350" spans="1:20" ht="37.5" customHeight="1" x14ac:dyDescent="0.35">
      <c r="A350" s="47"/>
      <c r="B350" s="8"/>
      <c r="C350" s="517"/>
      <c r="D350" s="517"/>
      <c r="E350" s="304"/>
      <c r="F350" s="205"/>
      <c r="G350" s="30"/>
      <c r="H350" s="30"/>
      <c r="I350" s="30"/>
      <c r="J350" s="30"/>
      <c r="K350" s="30"/>
      <c r="L350" s="30"/>
      <c r="M350" s="30"/>
      <c r="N350" s="9"/>
      <c r="O350" s="30"/>
      <c r="P350" s="100"/>
      <c r="Q350" s="19"/>
      <c r="S350" s="111"/>
      <c r="T350" s="111"/>
    </row>
    <row r="351" spans="1:20" ht="37.5" customHeight="1" x14ac:dyDescent="0.35">
      <c r="A351" s="47"/>
      <c r="B351" s="8"/>
      <c r="C351" s="517"/>
      <c r="D351" s="517"/>
      <c r="E351" s="304"/>
      <c r="F351" s="205"/>
      <c r="G351" s="30"/>
      <c r="H351" s="30"/>
      <c r="I351" s="30"/>
      <c r="J351" s="30"/>
      <c r="K351" s="30"/>
      <c r="L351" s="30"/>
      <c r="M351" s="30"/>
      <c r="N351" s="9"/>
      <c r="O351" s="30"/>
      <c r="P351" s="100"/>
      <c r="Q351" s="19"/>
      <c r="S351" s="111"/>
      <c r="T351" s="111"/>
    </row>
    <row r="352" spans="1:20" ht="37.5" customHeight="1" x14ac:dyDescent="0.4">
      <c r="F352" s="239"/>
    </row>
    <row r="353" spans="6:6" ht="26.25" x14ac:dyDescent="0.4">
      <c r="F353" s="239"/>
    </row>
    <row r="354" spans="6:6" ht="26.25" x14ac:dyDescent="0.4">
      <c r="F354" s="239"/>
    </row>
    <row r="355" spans="6:6" ht="26.25" x14ac:dyDescent="0.4">
      <c r="F355" s="239"/>
    </row>
    <row r="356" spans="6:6" ht="26.25" x14ac:dyDescent="0.4">
      <c r="F356" s="239"/>
    </row>
    <row r="357" spans="6:6" ht="26.25" x14ac:dyDescent="0.4">
      <c r="F357" s="239"/>
    </row>
    <row r="358" spans="6:6" ht="26.25" x14ac:dyDescent="0.4">
      <c r="F358" s="239"/>
    </row>
  </sheetData>
  <mergeCells count="138">
    <mergeCell ref="Q193:Q194"/>
    <mergeCell ref="Q198:Q199"/>
    <mergeCell ref="Q188:Q189"/>
    <mergeCell ref="Q177:Q178"/>
    <mergeCell ref="Q183:Q184"/>
    <mergeCell ref="Q215:Q216"/>
    <mergeCell ref="Q221:Q222"/>
    <mergeCell ref="B209:M212"/>
    <mergeCell ref="N209:Q209"/>
    <mergeCell ref="P210:Q210"/>
    <mergeCell ref="P211:Q211"/>
    <mergeCell ref="B193:B194"/>
    <mergeCell ref="B198:B199"/>
    <mergeCell ref="B188:B189"/>
    <mergeCell ref="B177:B178"/>
    <mergeCell ref="B183:B184"/>
    <mergeCell ref="E247:L249"/>
    <mergeCell ref="N247:Q247"/>
    <mergeCell ref="O248:Q248"/>
    <mergeCell ref="O249:Q249"/>
    <mergeCell ref="B241:B242"/>
    <mergeCell ref="B231:B232"/>
    <mergeCell ref="B236:B237"/>
    <mergeCell ref="B226:B227"/>
    <mergeCell ref="B203:B204"/>
    <mergeCell ref="B213:Q213"/>
    <mergeCell ref="Q241:Q242"/>
    <mergeCell ref="Q231:Q232"/>
    <mergeCell ref="Q236:Q237"/>
    <mergeCell ref="Q226:Q227"/>
    <mergeCell ref="B215:B216"/>
    <mergeCell ref="B221:B222"/>
    <mergeCell ref="Q203:Q204"/>
    <mergeCell ref="B56:B57"/>
    <mergeCell ref="B59:B60"/>
    <mergeCell ref="E56:G57"/>
    <mergeCell ref="H56:L57"/>
    <mergeCell ref="N56:Q57"/>
    <mergeCell ref="N90:N91"/>
    <mergeCell ref="B99:Q99"/>
    <mergeCell ref="H90:H92"/>
    <mergeCell ref="I90:I91"/>
    <mergeCell ref="J90:J91"/>
    <mergeCell ref="K90:K91"/>
    <mergeCell ref="L90:L92"/>
    <mergeCell ref="M90:M92"/>
    <mergeCell ref="B95:M98"/>
    <mergeCell ref="N95:Q95"/>
    <mergeCell ref="P96:Q96"/>
    <mergeCell ref="P97:Q97"/>
    <mergeCell ref="N62:Q63"/>
    <mergeCell ref="K67:K68"/>
    <mergeCell ref="L67:L69"/>
    <mergeCell ref="N67:N68"/>
    <mergeCell ref="E59:G60"/>
    <mergeCell ref="H71:H73"/>
    <mergeCell ref="I71:I72"/>
    <mergeCell ref="B1:Q1"/>
    <mergeCell ref="B3:Q6"/>
    <mergeCell ref="B8:Q10"/>
    <mergeCell ref="B46:Q49"/>
    <mergeCell ref="B51:Q51"/>
    <mergeCell ref="B53:B54"/>
    <mergeCell ref="E53:G54"/>
    <mergeCell ref="H53:L54"/>
    <mergeCell ref="N53:Q54"/>
    <mergeCell ref="F42:I44"/>
    <mergeCell ref="C42:E44"/>
    <mergeCell ref="J42:Q44"/>
    <mergeCell ref="B175:Q175"/>
    <mergeCell ref="B133:M136"/>
    <mergeCell ref="N133:Q133"/>
    <mergeCell ref="P134:Q134"/>
    <mergeCell ref="P135:Q135"/>
    <mergeCell ref="B101:B102"/>
    <mergeCell ref="B122:B123"/>
    <mergeCell ref="Q127:Q128"/>
    <mergeCell ref="Q117:Q118"/>
    <mergeCell ref="Q107:Q108"/>
    <mergeCell ref="Q112:Q113"/>
    <mergeCell ref="B171:M174"/>
    <mergeCell ref="N171:Q171"/>
    <mergeCell ref="P172:Q172"/>
    <mergeCell ref="P173:Q173"/>
    <mergeCell ref="Q101:Q102"/>
    <mergeCell ref="Q122:Q123"/>
    <mergeCell ref="Q160:Q161"/>
    <mergeCell ref="Q150:Q151"/>
    <mergeCell ref="Q155:Q156"/>
    <mergeCell ref="Q139:Q140"/>
    <mergeCell ref="Q165:Q166"/>
    <mergeCell ref="Q145:Q146"/>
    <mergeCell ref="B165:B166"/>
    <mergeCell ref="J71:J72"/>
    <mergeCell ref="K71:K72"/>
    <mergeCell ref="L71:L73"/>
    <mergeCell ref="N71:N72"/>
    <mergeCell ref="B75:Q75"/>
    <mergeCell ref="H77:H79"/>
    <mergeCell ref="I77:I78"/>
    <mergeCell ref="J77:J78"/>
    <mergeCell ref="K77:K78"/>
    <mergeCell ref="L77:L79"/>
    <mergeCell ref="M77:M79"/>
    <mergeCell ref="N77:N78"/>
    <mergeCell ref="B62:B63"/>
    <mergeCell ref="B65:Q65"/>
    <mergeCell ref="H67:H69"/>
    <mergeCell ref="I67:I68"/>
    <mergeCell ref="J67:J68"/>
    <mergeCell ref="H59:L60"/>
    <mergeCell ref="N59:Q60"/>
    <mergeCell ref="E62:G63"/>
    <mergeCell ref="H62:L63"/>
    <mergeCell ref="H86:H88"/>
    <mergeCell ref="I86:I87"/>
    <mergeCell ref="J86:J87"/>
    <mergeCell ref="K86:K87"/>
    <mergeCell ref="L86:L88"/>
    <mergeCell ref="M86:M88"/>
    <mergeCell ref="N86:N87"/>
    <mergeCell ref="H81:H83"/>
    <mergeCell ref="I81:I82"/>
    <mergeCell ref="J81:J82"/>
    <mergeCell ref="K81:K82"/>
    <mergeCell ref="L81:L83"/>
    <mergeCell ref="M81:M83"/>
    <mergeCell ref="N81:N82"/>
    <mergeCell ref="B145:B146"/>
    <mergeCell ref="B150:B151"/>
    <mergeCell ref="B155:B156"/>
    <mergeCell ref="B160:B161"/>
    <mergeCell ref="B139:B140"/>
    <mergeCell ref="B137:Q137"/>
    <mergeCell ref="B127:B128"/>
    <mergeCell ref="B117:B118"/>
    <mergeCell ref="B107:B108"/>
    <mergeCell ref="B112:B113"/>
  </mergeCells>
  <conditionalFormatting sqref="G253:L351 M334:N337">
    <cfRule type="cellIs" dxfId="2629" priority="306" operator="greaterThanOrEqual">
      <formula>288</formula>
    </cfRule>
    <cfRule type="cellIs" dxfId="2628" priority="307" operator="between">
      <formula>200</formula>
      <formula>287</formula>
    </cfRule>
  </conditionalFormatting>
  <conditionalFormatting sqref="H101:L101">
    <cfRule type="cellIs" dxfId="2627" priority="204" operator="equal">
      <formula>3</formula>
    </cfRule>
    <cfRule type="cellIs" dxfId="2626" priority="205" operator="equal">
      <formula>1</formula>
    </cfRule>
    <cfRule type="cellIs" dxfId="2625" priority="206" operator="equal">
      <formula>0</formula>
    </cfRule>
  </conditionalFormatting>
  <conditionalFormatting sqref="H102:L103">
    <cfRule type="cellIs" dxfId="2624" priority="210" operator="greaterThanOrEqual">
      <formula>200</formula>
    </cfRule>
    <cfRule type="cellIs" dxfId="2623" priority="211" operator="greaterThanOrEqual">
      <formula>1</formula>
    </cfRule>
  </conditionalFormatting>
  <conditionalFormatting sqref="H107:L107">
    <cfRule type="cellIs" dxfId="2622" priority="207" operator="equal">
      <formula>3</formula>
    </cfRule>
    <cfRule type="cellIs" dxfId="2621" priority="208" operator="equal">
      <formula>1</formula>
    </cfRule>
    <cfRule type="cellIs" dxfId="2620" priority="209" operator="equal">
      <formula>0</formula>
    </cfRule>
  </conditionalFormatting>
  <conditionalFormatting sqref="H108:L109">
    <cfRule type="cellIs" dxfId="2619" priority="222" operator="greaterThanOrEqual">
      <formula>200</formula>
    </cfRule>
    <cfRule type="cellIs" dxfId="2618" priority="223" operator="greaterThanOrEqual">
      <formula>1</formula>
    </cfRule>
  </conditionalFormatting>
  <conditionalFormatting sqref="H112:L112">
    <cfRule type="cellIs" dxfId="2617" priority="214" operator="equal">
      <formula>3</formula>
    </cfRule>
    <cfRule type="cellIs" dxfId="2616" priority="215" operator="equal">
      <formula>1</formula>
    </cfRule>
    <cfRule type="cellIs" dxfId="2615" priority="216" operator="equal">
      <formula>0</formula>
    </cfRule>
  </conditionalFormatting>
  <conditionalFormatting sqref="H113:L114">
    <cfRule type="cellIs" dxfId="2614" priority="212" operator="greaterThanOrEqual">
      <formula>200</formula>
    </cfRule>
    <cfRule type="cellIs" dxfId="2613" priority="213" operator="greaterThanOrEqual">
      <formula>1</formula>
    </cfRule>
  </conditionalFormatting>
  <conditionalFormatting sqref="H117:L117">
    <cfRule type="cellIs" dxfId="2612" priority="226" operator="equal">
      <formula>3</formula>
    </cfRule>
    <cfRule type="cellIs" dxfId="2611" priority="227" operator="equal">
      <formula>1</formula>
    </cfRule>
    <cfRule type="cellIs" dxfId="2610" priority="228" operator="equal">
      <formula>0</formula>
    </cfRule>
  </conditionalFormatting>
  <conditionalFormatting sqref="H118:L119">
    <cfRule type="cellIs" dxfId="2609" priority="224" operator="greaterThanOrEqual">
      <formula>200</formula>
    </cfRule>
    <cfRule type="cellIs" dxfId="2608" priority="225" operator="greaterThanOrEqual">
      <formula>1</formula>
    </cfRule>
  </conditionalFormatting>
  <conditionalFormatting sqref="H122:L122">
    <cfRule type="cellIs" dxfId="2607" priority="217" operator="equal">
      <formula>3</formula>
    </cfRule>
    <cfRule type="cellIs" dxfId="2606" priority="218" operator="equal">
      <formula>1</formula>
    </cfRule>
    <cfRule type="cellIs" dxfId="2605" priority="219" operator="equal">
      <formula>0</formula>
    </cfRule>
  </conditionalFormatting>
  <conditionalFormatting sqref="H123:L124">
    <cfRule type="cellIs" dxfId="2604" priority="220" operator="greaterThanOrEqual">
      <formula>200</formula>
    </cfRule>
    <cfRule type="cellIs" dxfId="2603" priority="221" operator="greaterThanOrEqual">
      <formula>1</formula>
    </cfRule>
  </conditionalFormatting>
  <conditionalFormatting sqref="H127:L127">
    <cfRule type="cellIs" dxfId="2602" priority="196" operator="equal">
      <formula>3</formula>
    </cfRule>
    <cfRule type="cellIs" dxfId="2601" priority="197" operator="equal">
      <formula>1</formula>
    </cfRule>
    <cfRule type="cellIs" dxfId="2600" priority="198" operator="equal">
      <formula>0</formula>
    </cfRule>
  </conditionalFormatting>
  <conditionalFormatting sqref="H128:L129">
    <cfRule type="cellIs" dxfId="2599" priority="195" operator="between">
      <formula>1</formula>
      <formula>199</formula>
    </cfRule>
    <cfRule type="cellIs" dxfId="2598" priority="199" operator="greaterThanOrEqual">
      <formula>200</formula>
    </cfRule>
  </conditionalFormatting>
  <conditionalFormatting sqref="H139:L139">
    <cfRule type="cellIs" dxfId="2597" priority="178" operator="equal">
      <formula>3</formula>
    </cfRule>
    <cfRule type="cellIs" dxfId="2596" priority="179" operator="equal">
      <formula>1</formula>
    </cfRule>
    <cfRule type="cellIs" dxfId="2595" priority="180" operator="equal">
      <formula>0</formula>
    </cfRule>
  </conditionalFormatting>
  <conditionalFormatting sqref="H140:L141">
    <cfRule type="cellIs" dxfId="2594" priority="176" operator="greaterThanOrEqual">
      <formula>200</formula>
    </cfRule>
    <cfRule type="cellIs" dxfId="2593" priority="177" operator="greaterThanOrEqual">
      <formula>1</formula>
    </cfRule>
  </conditionalFormatting>
  <conditionalFormatting sqref="H145:L145">
    <cfRule type="cellIs" dxfId="2592" priority="181" operator="equal">
      <formula>3</formula>
    </cfRule>
    <cfRule type="cellIs" dxfId="2591" priority="182" operator="equal">
      <formula>1</formula>
    </cfRule>
    <cfRule type="cellIs" dxfId="2590" priority="183" operator="equal">
      <formula>0</formula>
    </cfRule>
  </conditionalFormatting>
  <conditionalFormatting sqref="H146:L147">
    <cfRule type="cellIs" dxfId="2589" priority="184" operator="greaterThanOrEqual">
      <formula>200</formula>
    </cfRule>
    <cfRule type="cellIs" dxfId="2588" priority="185" operator="greaterThanOrEqual">
      <formula>1</formula>
    </cfRule>
  </conditionalFormatting>
  <conditionalFormatting sqref="H150:L150">
    <cfRule type="cellIs" dxfId="2587" priority="190" operator="equal">
      <formula>3</formula>
    </cfRule>
    <cfRule type="cellIs" dxfId="2586" priority="191" operator="equal">
      <formula>1</formula>
    </cfRule>
    <cfRule type="cellIs" dxfId="2585" priority="192" operator="equal">
      <formula>0</formula>
    </cfRule>
  </conditionalFormatting>
  <conditionalFormatting sqref="H151:L152">
    <cfRule type="cellIs" dxfId="2584" priority="188" operator="greaterThanOrEqual">
      <formula>200</formula>
    </cfRule>
    <cfRule type="cellIs" dxfId="2583" priority="189" operator="greaterThanOrEqual">
      <formula>1</formula>
    </cfRule>
  </conditionalFormatting>
  <conditionalFormatting sqref="H155:L155">
    <cfRule type="cellIs" dxfId="2582" priority="171" operator="equal">
      <formula>3</formula>
    </cfRule>
    <cfRule type="cellIs" dxfId="2581" priority="172" operator="equal">
      <formula>1</formula>
    </cfRule>
    <cfRule type="cellIs" dxfId="2580" priority="173" operator="equal">
      <formula>0</formula>
    </cfRule>
  </conditionalFormatting>
  <conditionalFormatting sqref="H156:L157">
    <cfRule type="cellIs" dxfId="2579" priority="186" operator="greaterThanOrEqual">
      <formula>200</formula>
    </cfRule>
    <cfRule type="cellIs" dxfId="2578" priority="187" operator="greaterThanOrEqual">
      <formula>1</formula>
    </cfRule>
  </conditionalFormatting>
  <conditionalFormatting sqref="H160:L160">
    <cfRule type="cellIs" dxfId="2577" priority="160" operator="equal">
      <formula>3</formula>
    </cfRule>
    <cfRule type="cellIs" dxfId="2576" priority="161" operator="equal">
      <formula>1</formula>
    </cfRule>
    <cfRule type="cellIs" dxfId="2575" priority="162" operator="equal">
      <formula>0</formula>
    </cfRule>
  </conditionalFormatting>
  <conditionalFormatting sqref="H165:L165">
    <cfRule type="cellIs" dxfId="2574" priority="168" operator="equal">
      <formula>3</formula>
    </cfRule>
    <cfRule type="cellIs" dxfId="2573" priority="169" operator="equal">
      <formula>1</formula>
    </cfRule>
    <cfRule type="cellIs" dxfId="2572" priority="170" operator="equal">
      <formula>0</formula>
    </cfRule>
  </conditionalFormatting>
  <conditionalFormatting sqref="H166:L167">
    <cfRule type="cellIs" dxfId="2571" priority="174" operator="greaterThanOrEqual">
      <formula>200</formula>
    </cfRule>
    <cfRule type="cellIs" dxfId="2570" priority="175" operator="greaterThanOrEqual">
      <formula>1</formula>
    </cfRule>
  </conditionalFormatting>
  <conditionalFormatting sqref="H177:L177">
    <cfRule type="cellIs" dxfId="2569" priority="132" operator="equal">
      <formula>3</formula>
    </cfRule>
    <cfRule type="cellIs" dxfId="2568" priority="133" operator="equal">
      <formula>1</formula>
    </cfRule>
    <cfRule type="cellIs" dxfId="2567" priority="134" operator="equal">
      <formula>0</formula>
    </cfRule>
  </conditionalFormatting>
  <conditionalFormatting sqref="H178:L179">
    <cfRule type="cellIs" dxfId="2566" priority="138" operator="greaterThanOrEqual">
      <formula>200</formula>
    </cfRule>
    <cfRule type="cellIs" dxfId="2565" priority="139" operator="greaterThanOrEqual">
      <formula>1</formula>
    </cfRule>
  </conditionalFormatting>
  <conditionalFormatting sqref="H183:L183">
    <cfRule type="cellIs" dxfId="2564" priority="145" operator="equal">
      <formula>3</formula>
    </cfRule>
    <cfRule type="cellIs" dxfId="2563" priority="146" operator="equal">
      <formula>1</formula>
    </cfRule>
    <cfRule type="cellIs" dxfId="2562" priority="147" operator="equal">
      <formula>0</formula>
    </cfRule>
  </conditionalFormatting>
  <conditionalFormatting sqref="H184:L185">
    <cfRule type="cellIs" dxfId="2561" priority="148" operator="greaterThanOrEqual">
      <formula>200</formula>
    </cfRule>
    <cfRule type="cellIs" dxfId="2560" priority="149" operator="greaterThanOrEqual">
      <formula>1</formula>
    </cfRule>
  </conditionalFormatting>
  <conditionalFormatting sqref="H188:L188">
    <cfRule type="cellIs" dxfId="2559" priority="142" operator="equal">
      <formula>3</formula>
    </cfRule>
    <cfRule type="cellIs" dxfId="2558" priority="143" operator="equal">
      <formula>1</formula>
    </cfRule>
    <cfRule type="cellIs" dxfId="2557" priority="144" operator="equal">
      <formula>0</formula>
    </cfRule>
  </conditionalFormatting>
  <conditionalFormatting sqref="H189:L190">
    <cfRule type="cellIs" dxfId="2556" priority="140" operator="greaterThanOrEqual">
      <formula>200</formula>
    </cfRule>
    <cfRule type="cellIs" dxfId="2555" priority="141" operator="greaterThanOrEqual">
      <formula>1</formula>
    </cfRule>
  </conditionalFormatting>
  <conditionalFormatting sqref="H193:L193">
    <cfRule type="cellIs" dxfId="2554" priority="154" operator="equal">
      <formula>3</formula>
    </cfRule>
    <cfRule type="cellIs" dxfId="2553" priority="155" operator="equal">
      <formula>1</formula>
    </cfRule>
    <cfRule type="cellIs" dxfId="2552" priority="156" operator="equal">
      <formula>0</formula>
    </cfRule>
  </conditionalFormatting>
  <conditionalFormatting sqref="H194:L195">
    <cfRule type="cellIs" dxfId="2551" priority="152" operator="greaterThanOrEqual">
      <formula>200</formula>
    </cfRule>
    <cfRule type="cellIs" dxfId="2550" priority="153" operator="greaterThanOrEqual">
      <formula>1</formula>
    </cfRule>
  </conditionalFormatting>
  <conditionalFormatting sqref="H198:L198">
    <cfRule type="cellIs" dxfId="2549" priority="135" operator="equal">
      <formula>3</formula>
    </cfRule>
    <cfRule type="cellIs" dxfId="2548" priority="136" operator="equal">
      <formula>1</formula>
    </cfRule>
    <cfRule type="cellIs" dxfId="2547" priority="137" operator="equal">
      <formula>0</formula>
    </cfRule>
  </conditionalFormatting>
  <conditionalFormatting sqref="H199:L200">
    <cfRule type="cellIs" dxfId="2546" priority="150" operator="greaterThanOrEqual">
      <formula>200</formula>
    </cfRule>
    <cfRule type="cellIs" dxfId="2545" priority="151" operator="greaterThanOrEqual">
      <formula>1</formula>
    </cfRule>
  </conditionalFormatting>
  <conditionalFormatting sqref="H203:L203">
    <cfRule type="cellIs" dxfId="2544" priority="124" operator="equal">
      <formula>3</formula>
    </cfRule>
    <cfRule type="cellIs" dxfId="2543" priority="125" operator="equal">
      <formula>1</formula>
    </cfRule>
    <cfRule type="cellIs" dxfId="2542" priority="126" operator="equal">
      <formula>0</formula>
    </cfRule>
  </conditionalFormatting>
  <conditionalFormatting sqref="H204:L205">
    <cfRule type="cellIs" dxfId="2541" priority="123" operator="between">
      <formula>1</formula>
      <formula>199</formula>
    </cfRule>
    <cfRule type="cellIs" dxfId="2540" priority="127" operator="greaterThanOrEqual">
      <formula>200</formula>
    </cfRule>
  </conditionalFormatting>
  <conditionalFormatting sqref="H215:L215">
    <cfRule type="cellIs" dxfId="2539" priority="88" operator="equal">
      <formula>3</formula>
    </cfRule>
    <cfRule type="cellIs" dxfId="2538" priority="89" operator="equal">
      <formula>1</formula>
    </cfRule>
    <cfRule type="cellIs" dxfId="2537" priority="90" operator="equal">
      <formula>0</formula>
    </cfRule>
  </conditionalFormatting>
  <conditionalFormatting sqref="H216:L217">
    <cfRule type="cellIs" dxfId="2536" priority="87" operator="between">
      <formula>1</formula>
      <formula>199</formula>
    </cfRule>
    <cfRule type="cellIs" dxfId="2535" priority="91" operator="greaterThanOrEqual">
      <formula>200</formula>
    </cfRule>
  </conditionalFormatting>
  <conditionalFormatting sqref="H221:L221">
    <cfRule type="cellIs" dxfId="2534" priority="118" operator="equal">
      <formula>3</formula>
    </cfRule>
    <cfRule type="cellIs" dxfId="2533" priority="119" operator="equal">
      <formula>1</formula>
    </cfRule>
    <cfRule type="cellIs" dxfId="2532" priority="120" operator="equal">
      <formula>0</formula>
    </cfRule>
  </conditionalFormatting>
  <conditionalFormatting sqref="H222:L223">
    <cfRule type="cellIs" dxfId="2531" priority="116" operator="greaterThanOrEqual">
      <formula>200</formula>
    </cfRule>
    <cfRule type="cellIs" dxfId="2530" priority="117" operator="greaterThanOrEqual">
      <formula>1</formula>
    </cfRule>
  </conditionalFormatting>
  <conditionalFormatting sqref="H226:L226">
    <cfRule type="cellIs" dxfId="2529" priority="109" operator="equal">
      <formula>3</formula>
    </cfRule>
    <cfRule type="cellIs" dxfId="2528" priority="110" operator="equal">
      <formula>1</formula>
    </cfRule>
    <cfRule type="cellIs" dxfId="2527" priority="111" operator="equal">
      <formula>0</formula>
    </cfRule>
  </conditionalFormatting>
  <conditionalFormatting sqref="H227:L228">
    <cfRule type="cellIs" dxfId="2526" priority="112" operator="greaterThanOrEqual">
      <formula>200</formula>
    </cfRule>
    <cfRule type="cellIs" dxfId="2525" priority="113" operator="greaterThanOrEqual">
      <formula>1</formula>
    </cfRule>
  </conditionalFormatting>
  <conditionalFormatting sqref="H231:L231">
    <cfRule type="cellIs" dxfId="2524" priority="106" operator="equal">
      <formula>3</formula>
    </cfRule>
    <cfRule type="cellIs" dxfId="2523" priority="107" operator="equal">
      <formula>1</formula>
    </cfRule>
    <cfRule type="cellIs" dxfId="2522" priority="108" operator="equal">
      <formula>0</formula>
    </cfRule>
  </conditionalFormatting>
  <conditionalFormatting sqref="H232:L233">
    <cfRule type="cellIs" dxfId="2521" priority="104" operator="greaterThanOrEqual">
      <formula>200</formula>
    </cfRule>
    <cfRule type="cellIs" dxfId="2520" priority="105" operator="greaterThanOrEqual">
      <formula>1</formula>
    </cfRule>
  </conditionalFormatting>
  <conditionalFormatting sqref="H236:L236">
    <cfRule type="cellIs" dxfId="2519" priority="96" operator="equal">
      <formula>3</formula>
    </cfRule>
    <cfRule type="cellIs" dxfId="2518" priority="97" operator="equal">
      <formula>1</formula>
    </cfRule>
    <cfRule type="cellIs" dxfId="2517" priority="98" operator="equal">
      <formula>0</formula>
    </cfRule>
  </conditionalFormatting>
  <conditionalFormatting sqref="H237:L238">
    <cfRule type="cellIs" dxfId="2516" priority="102" operator="greaterThanOrEqual">
      <formula>200</formula>
    </cfRule>
    <cfRule type="cellIs" dxfId="2515" priority="103" operator="greaterThanOrEqual">
      <formula>1</formula>
    </cfRule>
  </conditionalFormatting>
  <conditionalFormatting sqref="H241:L241">
    <cfRule type="cellIs" dxfId="2514" priority="99" operator="equal">
      <formula>3</formula>
    </cfRule>
    <cfRule type="cellIs" dxfId="2513" priority="100" operator="equal">
      <formula>1</formula>
    </cfRule>
    <cfRule type="cellIs" dxfId="2512" priority="101" operator="equal">
      <formula>0</formula>
    </cfRule>
  </conditionalFormatting>
  <conditionalFormatting sqref="H242:L243">
    <cfRule type="cellIs" dxfId="2511" priority="114" operator="greaterThanOrEqual">
      <formula>200</formula>
    </cfRule>
    <cfRule type="cellIs" dxfId="2510" priority="115" operator="greaterThanOrEqual">
      <formula>1</formula>
    </cfRule>
  </conditionalFormatting>
  <conditionalFormatting sqref="H93:M93">
    <cfRule type="cellIs" dxfId="2509" priority="280" operator="greaterThanOrEqual">
      <formula>200</formula>
    </cfRule>
  </conditionalFormatting>
  <conditionalFormatting sqref="H52:P52 U55 U58 U61 H66:P66">
    <cfRule type="cellIs" dxfId="2508" priority="282" stopIfTrue="1" operator="between">
      <formula>200</formula>
      <formula>235</formula>
    </cfRule>
    <cfRule type="cellIs" dxfId="2507" priority="283" stopIfTrue="1" operator="greaterThanOrEqual">
      <formula>236</formula>
    </cfRule>
  </conditionalFormatting>
  <conditionalFormatting sqref="H74:P74">
    <cfRule type="cellIs" dxfId="2506" priority="265" stopIfTrue="1" operator="between">
      <formula>200</formula>
      <formula>235</formula>
    </cfRule>
    <cfRule type="cellIs" dxfId="2505" priority="266" stopIfTrue="1" operator="greaterThanOrEqual">
      <formula>236</formula>
    </cfRule>
  </conditionalFormatting>
  <conditionalFormatting sqref="H76:P76">
    <cfRule type="cellIs" dxfId="2504" priority="262" stopIfTrue="1" operator="between">
      <formula>200</formula>
      <formula>235</formula>
    </cfRule>
    <cfRule type="cellIs" dxfId="2503" priority="263" stopIfTrue="1" operator="greaterThanOrEqual">
      <formula>236</formula>
    </cfRule>
  </conditionalFormatting>
  <conditionalFormatting sqref="H154:P154 H155:M156 O155:P156">
    <cfRule type="cellIs" dxfId="2502" priority="79" operator="greaterThanOrEqual">
      <formula>200</formula>
    </cfRule>
  </conditionalFormatting>
  <conditionalFormatting sqref="H157:P157 M158:P158 H159:P159">
    <cfRule type="cellIs" dxfId="2501" priority="78" operator="greaterThanOrEqual">
      <formula>200</formula>
    </cfRule>
  </conditionalFormatting>
  <conditionalFormatting sqref="H164:P164">
    <cfRule type="cellIs" dxfId="2500" priority="39" operator="greaterThanOrEqual">
      <formula>200</formula>
    </cfRule>
  </conditionalFormatting>
  <conditionalFormatting sqref="H187:P187 H188:M189 O188:P189 H190:P190 M191:P191 H192:P192">
    <cfRule type="cellIs" dxfId="2499" priority="68" operator="greaterThanOrEqual">
      <formula>200</formula>
    </cfRule>
  </conditionalFormatting>
  <conditionalFormatting sqref="H197:P197">
    <cfRule type="cellIs" dxfId="2498" priority="70" operator="greaterThanOrEqual">
      <formula>200</formula>
    </cfRule>
  </conditionalFormatting>
  <conditionalFormatting sqref="H202:P202">
    <cfRule type="cellIs" dxfId="2497" priority="37" operator="greaterThanOrEqual">
      <formula>200</formula>
    </cfRule>
  </conditionalFormatting>
  <conditionalFormatting sqref="H214:P214">
    <cfRule type="cellIs" dxfId="2496" priority="74" operator="greaterThanOrEqual">
      <formula>200</formula>
    </cfRule>
  </conditionalFormatting>
  <conditionalFormatting sqref="I67:J68">
    <cfRule type="cellIs" dxfId="2495" priority="274" operator="equal">
      <formula>3</formula>
    </cfRule>
    <cfRule type="cellIs" dxfId="2494" priority="275" operator="equal">
      <formula>1</formula>
    </cfRule>
    <cfRule type="cellIs" dxfId="2493" priority="276" operator="equal">
      <formula>0</formula>
    </cfRule>
  </conditionalFormatting>
  <conditionalFormatting sqref="I69:J69">
    <cfRule type="cellIs" dxfId="2492" priority="272" operator="greaterThanOrEqual">
      <formula>200</formula>
    </cfRule>
    <cfRule type="cellIs" dxfId="2491" priority="273" operator="greaterThanOrEqual">
      <formula>1</formula>
    </cfRule>
  </conditionalFormatting>
  <conditionalFormatting sqref="I71:J72">
    <cfRule type="cellIs" dxfId="2490" priority="269" operator="equal">
      <formula>1</formula>
    </cfRule>
    <cfRule type="cellIs" dxfId="2489" priority="271" operator="equal">
      <formula>0</formula>
    </cfRule>
  </conditionalFormatting>
  <conditionalFormatting sqref="I73:K73">
    <cfRule type="cellIs" dxfId="2488" priority="267" operator="greaterThanOrEqual">
      <formula>200</formula>
    </cfRule>
    <cfRule type="cellIs" dxfId="2487" priority="268" operator="greaterThanOrEqual">
      <formula>1</formula>
    </cfRule>
  </conditionalFormatting>
  <conditionalFormatting sqref="I77:K78">
    <cfRule type="cellIs" dxfId="2486" priority="254" operator="equal">
      <formula>1</formula>
    </cfRule>
    <cfRule type="cellIs" dxfId="2485" priority="256" operator="equal">
      <formula>0</formula>
    </cfRule>
  </conditionalFormatting>
  <conditionalFormatting sqref="I79:K79">
    <cfRule type="cellIs" dxfId="2484" priority="252" operator="greaterThanOrEqual">
      <formula>200</formula>
    </cfRule>
    <cfRule type="cellIs" dxfId="2483" priority="253" operator="greaterThanOrEqual">
      <formula>1</formula>
    </cfRule>
  </conditionalFormatting>
  <conditionalFormatting sqref="I81:K82">
    <cfRule type="cellIs" dxfId="2482" priority="249" operator="equal">
      <formula>1</formula>
    </cfRule>
    <cfRule type="cellIs" dxfId="2481" priority="251" operator="equal">
      <formula>0</formula>
    </cfRule>
  </conditionalFormatting>
  <conditionalFormatting sqref="I83:K83">
    <cfRule type="cellIs" dxfId="2480" priority="247" operator="greaterThanOrEqual">
      <formula>200</formula>
    </cfRule>
    <cfRule type="cellIs" dxfId="2479" priority="248" operator="greaterThanOrEqual">
      <formula>1</formula>
    </cfRule>
  </conditionalFormatting>
  <conditionalFormatting sqref="I86:K87">
    <cfRule type="cellIs" dxfId="2478" priority="242" operator="equal">
      <formula>1</formula>
    </cfRule>
    <cfRule type="cellIs" dxfId="2477" priority="244" operator="equal">
      <formula>0</formula>
    </cfRule>
  </conditionalFormatting>
  <conditionalFormatting sqref="I88:K88">
    <cfRule type="cellIs" dxfId="2476" priority="240" operator="greaterThanOrEqual">
      <formula>200</formula>
    </cfRule>
    <cfRule type="cellIs" dxfId="2475" priority="241" operator="greaterThanOrEqual">
      <formula>1</formula>
    </cfRule>
  </conditionalFormatting>
  <conditionalFormatting sqref="I90:K91">
    <cfRule type="cellIs" dxfId="2474" priority="237" operator="equal">
      <formula>1</formula>
    </cfRule>
    <cfRule type="cellIs" dxfId="2473" priority="239" operator="equal">
      <formula>0</formula>
    </cfRule>
  </conditionalFormatting>
  <conditionalFormatting sqref="I92:K92">
    <cfRule type="cellIs" dxfId="2472" priority="235" operator="greaterThanOrEqual">
      <formula>200</formula>
    </cfRule>
    <cfRule type="cellIs" dxfId="2471" priority="236" operator="greaterThanOrEqual">
      <formula>1</formula>
    </cfRule>
  </conditionalFormatting>
  <conditionalFormatting sqref="N67">
    <cfRule type="cellIs" dxfId="2470" priority="31" operator="lessThanOrEqual">
      <formula>1</formula>
    </cfRule>
    <cfRule type="cellIs" dxfId="2469" priority="32" operator="greaterThanOrEqual">
      <formula>2</formula>
    </cfRule>
  </conditionalFormatting>
  <conditionalFormatting sqref="N71">
    <cfRule type="cellIs" dxfId="2468" priority="1" operator="lessThanOrEqual">
      <formula>1</formula>
    </cfRule>
    <cfRule type="cellIs" dxfId="2467" priority="2" operator="greaterThanOrEqual">
      <formula>2</formula>
    </cfRule>
  </conditionalFormatting>
  <conditionalFormatting sqref="N77">
    <cfRule type="cellIs" dxfId="2466" priority="3" operator="lessThanOrEqual">
      <formula>1</formula>
    </cfRule>
    <cfRule type="cellIs" dxfId="2465" priority="4" operator="greaterThanOrEqual">
      <formula>2</formula>
    </cfRule>
  </conditionalFormatting>
  <conditionalFormatting sqref="N81">
    <cfRule type="cellIs" dxfId="2464" priority="232" operator="lessThanOrEqual">
      <formula>1</formula>
    </cfRule>
    <cfRule type="cellIs" dxfId="2463" priority="233" operator="greaterThanOrEqual">
      <formula>2</formula>
    </cfRule>
  </conditionalFormatting>
  <conditionalFormatting sqref="N86 N90">
    <cfRule type="cellIs" dxfId="2462" priority="34" operator="lessThanOrEqual">
      <formula>1</formula>
    </cfRule>
    <cfRule type="cellIs" dxfId="2461" priority="35" operator="greaterThanOrEqual">
      <formula>2</formula>
    </cfRule>
  </conditionalFormatting>
  <conditionalFormatting sqref="N100:N118 N130 O146 N163:O164 O166 N167:O169 O178 O222 N223:O230 O237 N238:O245">
    <cfRule type="cellIs" dxfId="2460" priority="81" operator="greaterThanOrEqual">
      <formula>1000</formula>
    </cfRule>
  </conditionalFormatting>
  <conditionalFormatting sqref="N121:N123">
    <cfRule type="cellIs" dxfId="2459" priority="30" operator="greaterThanOrEqual">
      <formula>1000</formula>
    </cfRule>
  </conditionalFormatting>
  <conditionalFormatting sqref="N126:N128">
    <cfRule type="cellIs" dxfId="2458" priority="29" operator="greaterThanOrEqual">
      <formula>1000</formula>
    </cfRule>
  </conditionalFormatting>
  <conditionalFormatting sqref="N139:N140">
    <cfRule type="cellIs" dxfId="2457" priority="27" operator="greaterThanOrEqual">
      <formula>1000</formula>
    </cfRule>
  </conditionalFormatting>
  <conditionalFormatting sqref="N143:N146">
    <cfRule type="cellIs" dxfId="2456" priority="26" operator="greaterThanOrEqual">
      <formula>1000</formula>
    </cfRule>
  </conditionalFormatting>
  <conditionalFormatting sqref="N151">
    <cfRule type="cellIs" dxfId="2455" priority="25" operator="greaterThanOrEqual">
      <formula>1000</formula>
    </cfRule>
  </conditionalFormatting>
  <conditionalFormatting sqref="N160:N161">
    <cfRule type="cellIs" dxfId="2454" priority="22" operator="greaterThanOrEqual">
      <formula>1000</formula>
    </cfRule>
  </conditionalFormatting>
  <conditionalFormatting sqref="N165:N166">
    <cfRule type="cellIs" dxfId="2453" priority="21" operator="greaterThanOrEqual">
      <formula>1000</formula>
    </cfRule>
  </conditionalFormatting>
  <conditionalFormatting sqref="N177:N178">
    <cfRule type="cellIs" dxfId="2452" priority="20" operator="greaterThanOrEqual">
      <formula>1000</formula>
    </cfRule>
  </conditionalFormatting>
  <conditionalFormatting sqref="N181:N187">
    <cfRule type="cellIs" dxfId="2451" priority="19" operator="greaterThanOrEqual">
      <formula>1000</formula>
    </cfRule>
  </conditionalFormatting>
  <conditionalFormatting sqref="N189">
    <cfRule type="cellIs" dxfId="2450" priority="18" operator="greaterThanOrEqual">
      <formula>1000</formula>
    </cfRule>
  </conditionalFormatting>
  <conditionalFormatting sqref="N193:N194">
    <cfRule type="cellIs" dxfId="2449" priority="16" operator="greaterThanOrEqual">
      <formula>1000</formula>
    </cfRule>
  </conditionalFormatting>
  <conditionalFormatting sqref="N198:N199">
    <cfRule type="cellIs" dxfId="2448" priority="14" operator="greaterThanOrEqual">
      <formula>1000</formula>
    </cfRule>
  </conditionalFormatting>
  <conditionalFormatting sqref="N215:N216">
    <cfRule type="cellIs" dxfId="2447" priority="11" operator="greaterThanOrEqual">
      <formula>1000</formula>
    </cfRule>
  </conditionalFormatting>
  <conditionalFormatting sqref="N219:N222">
    <cfRule type="cellIs" dxfId="2446" priority="10" operator="greaterThanOrEqual">
      <formula>1000</formula>
    </cfRule>
  </conditionalFormatting>
  <conditionalFormatting sqref="N227">
    <cfRule type="cellIs" dxfId="2445" priority="9" operator="greaterThanOrEqual">
      <formula>1000</formula>
    </cfRule>
  </conditionalFormatting>
  <conditionalFormatting sqref="N231:N232">
    <cfRule type="cellIs" dxfId="2444" priority="7" operator="greaterThanOrEqual">
      <formula>1000</formula>
    </cfRule>
  </conditionalFormatting>
  <conditionalFormatting sqref="N236:N237">
    <cfRule type="cellIs" dxfId="2443" priority="6" operator="greaterThanOrEqual">
      <formula>1000</formula>
    </cfRule>
  </conditionalFormatting>
  <conditionalFormatting sqref="N242">
    <cfRule type="cellIs" dxfId="2442" priority="5" operator="greaterThanOrEqual">
      <formula>1000</formula>
    </cfRule>
  </conditionalFormatting>
  <conditionalFormatting sqref="N253:N333 N338:N351">
    <cfRule type="cellIs" dxfId="2441" priority="304" operator="greaterThanOrEqual">
      <formula>1489</formula>
    </cfRule>
    <cfRule type="cellIs" dxfId="2440" priority="305" operator="between">
      <formula>1200</formula>
      <formula>1488</formula>
    </cfRule>
  </conditionalFormatting>
  <conditionalFormatting sqref="N70:O70">
    <cfRule type="cellIs" dxfId="2439" priority="33" operator="greaterThanOrEqual">
      <formula>200</formula>
    </cfRule>
  </conditionalFormatting>
  <conditionalFormatting sqref="N80:O80">
    <cfRule type="cellIs" dxfId="2438" priority="234" operator="greaterThanOrEqual">
      <formula>200</formula>
    </cfRule>
  </conditionalFormatting>
  <conditionalFormatting sqref="N89:O89">
    <cfRule type="cellIs" dxfId="2437" priority="36" operator="greaterThanOrEqual">
      <formula>200</formula>
    </cfRule>
  </conditionalFormatting>
  <conditionalFormatting sqref="N102:O106 N108:O110 N113:O115 N118:O120 N123:O125 O127:O128 N129:O130 O131 N161:O161 N216:O216">
    <cfRule type="cellIs" dxfId="2436" priority="301" operator="greaterThanOrEqual">
      <formula>1000</formula>
    </cfRule>
  </conditionalFormatting>
  <conditionalFormatting sqref="N147:O159">
    <cfRule type="cellIs" dxfId="2435" priority="23" operator="greaterThanOrEqual">
      <formula>1000</formula>
    </cfRule>
  </conditionalFormatting>
  <conditionalFormatting sqref="N179:O192">
    <cfRule type="cellIs" dxfId="2434" priority="45" operator="greaterThanOrEqual">
      <formula>1000</formula>
    </cfRule>
  </conditionalFormatting>
  <conditionalFormatting sqref="N203:O207">
    <cfRule type="cellIs" dxfId="2433" priority="12" operator="greaterThanOrEqual">
      <formula>1000</formula>
    </cfRule>
  </conditionalFormatting>
  <conditionalFormatting sqref="N218:O218">
    <cfRule type="cellIs" dxfId="2432" priority="66" operator="greaterThanOrEqual">
      <formula>1000</formula>
    </cfRule>
  </conditionalFormatting>
  <conditionalFormatting sqref="O84:O85 O93">
    <cfRule type="cellIs" dxfId="2431" priority="279" operator="greaterThanOrEqual">
      <formula>1200</formula>
    </cfRule>
  </conditionalFormatting>
  <conditionalFormatting sqref="O140 N141:O144">
    <cfRule type="cellIs" dxfId="2430" priority="194" operator="greaterThanOrEqual">
      <formula>1000</formula>
    </cfRule>
  </conditionalFormatting>
  <conditionalFormatting sqref="O170">
    <cfRule type="cellIs" dxfId="2429" priority="299" operator="greaterThanOrEqual">
      <formula>1000</formula>
    </cfRule>
  </conditionalFormatting>
  <conditionalFormatting sqref="O194 N195:O196 O199 N200:O201">
    <cfRule type="cellIs" dxfId="2428" priority="158" operator="greaterThanOrEqual">
      <formula>1000</formula>
    </cfRule>
  </conditionalFormatting>
  <conditionalFormatting sqref="O232 N233:O235">
    <cfRule type="cellIs" dxfId="2427" priority="122" operator="greaterThanOrEqual">
      <formula>1000</formula>
    </cfRule>
  </conditionalFormatting>
  <conditionalFormatting sqref="P101:P110">
    <cfRule type="cellIs" dxfId="2426" priority="201" operator="greaterThanOrEqual">
      <formula>200</formula>
    </cfRule>
  </conditionalFormatting>
  <conditionalFormatting sqref="P112:P115">
    <cfRule type="cellIs" dxfId="2425" priority="202" operator="greaterThanOrEqual">
      <formula>200</formula>
    </cfRule>
  </conditionalFormatting>
  <conditionalFormatting sqref="P122:P123 P124:Q125 P127:Q130">
    <cfRule type="cellIs" dxfId="2424" priority="200" operator="greaterThanOrEqual">
      <formula>200</formula>
    </cfRule>
  </conditionalFormatting>
  <conditionalFormatting sqref="P139:P161">
    <cfRule type="cellIs" dxfId="2423" priority="166" operator="greaterThanOrEqual">
      <formula>200</formula>
    </cfRule>
  </conditionalFormatting>
  <conditionalFormatting sqref="P165:P169">
    <cfRule type="cellIs" dxfId="2422" priority="165" operator="greaterThanOrEqual">
      <formula>200</formula>
    </cfRule>
  </conditionalFormatting>
  <conditionalFormatting sqref="P177:P196">
    <cfRule type="cellIs" dxfId="2421" priority="61" operator="greaterThanOrEqual">
      <formula>200</formula>
    </cfRule>
  </conditionalFormatting>
  <conditionalFormatting sqref="P198:P201 P203:P207">
    <cfRule type="cellIs" dxfId="2420" priority="63" operator="greaterThanOrEqual">
      <formula>200</formula>
    </cfRule>
  </conditionalFormatting>
  <conditionalFormatting sqref="P221:P224 P226:P229">
    <cfRule type="cellIs" dxfId="2419" priority="121" operator="greaterThanOrEqual">
      <formula>200</formula>
    </cfRule>
  </conditionalFormatting>
  <conditionalFormatting sqref="P231:P234">
    <cfRule type="cellIs" dxfId="2418" priority="94" operator="greaterThanOrEqual">
      <formula>200</formula>
    </cfRule>
  </conditionalFormatting>
  <conditionalFormatting sqref="P236:P239">
    <cfRule type="cellIs" dxfId="2417" priority="93" operator="greaterThanOrEqual">
      <formula>200</formula>
    </cfRule>
  </conditionalFormatting>
  <conditionalFormatting sqref="P241:P245">
    <cfRule type="cellIs" dxfId="2416" priority="95" operator="greaterThanOrEqual">
      <formula>200</formula>
    </cfRule>
  </conditionalFormatting>
  <conditionalFormatting sqref="Q52 Q66">
    <cfRule type="cellIs" dxfId="2415" priority="281" stopIfTrue="1" operator="greaterThanOrEqual">
      <formula>200</formula>
    </cfRule>
  </conditionalFormatting>
  <conditionalFormatting sqref="Q67:Q68">
    <cfRule type="cellIs" dxfId="2414" priority="53" operator="greaterThanOrEqual">
      <formula>200</formula>
    </cfRule>
  </conditionalFormatting>
  <conditionalFormatting sqref="Q71:Q72">
    <cfRule type="cellIs" dxfId="2413" priority="52" operator="greaterThanOrEqual">
      <formula>200</formula>
    </cfRule>
  </conditionalFormatting>
  <conditionalFormatting sqref="Q74">
    <cfRule type="cellIs" dxfId="2412" priority="264" stopIfTrue="1" operator="greaterThanOrEqual">
      <formula>200</formula>
    </cfRule>
  </conditionalFormatting>
  <conditionalFormatting sqref="Q76">
    <cfRule type="cellIs" dxfId="2411" priority="261" stopIfTrue="1" operator="greaterThanOrEqual">
      <formula>200</formula>
    </cfRule>
  </conditionalFormatting>
  <conditionalFormatting sqref="Q77:Q78">
    <cfRule type="cellIs" dxfId="2410" priority="51" operator="greaterThanOrEqual">
      <formula>200</formula>
    </cfRule>
  </conditionalFormatting>
  <conditionalFormatting sqref="Q81:Q82">
    <cfRule type="cellIs" dxfId="2409" priority="50" operator="greaterThanOrEqual">
      <formula>200</formula>
    </cfRule>
  </conditionalFormatting>
  <conditionalFormatting sqref="Q86:Q87">
    <cfRule type="cellIs" dxfId="2408" priority="49" operator="greaterThanOrEqual">
      <formula>200</formula>
    </cfRule>
  </conditionalFormatting>
  <conditionalFormatting sqref="Q90:Q91">
    <cfRule type="cellIs" dxfId="2407" priority="48" operator="greaterThanOrEqual">
      <formula>200</formula>
    </cfRule>
  </conditionalFormatting>
  <conditionalFormatting sqref="Q147">
    <cfRule type="cellIs" dxfId="2406" priority="295" operator="greaterThanOrEqual">
      <formula>200</formula>
    </cfRule>
  </conditionalFormatting>
  <conditionalFormatting sqref="Q185">
    <cfRule type="cellIs" dxfId="2405" priority="290" operator="greaterThanOrEqual">
      <formula>200</formula>
    </cfRule>
  </conditionalFormatting>
  <conditionalFormatting sqref="Q228">
    <cfRule type="cellIs" dxfId="2404" priority="285" operator="greaterThanOrEqual">
      <formula>200</formula>
    </cfRule>
  </conditionalFormatting>
  <conditionalFormatting sqref="R94">
    <cfRule type="cellIs" dxfId="2403" priority="302" operator="equal">
      <formula>1</formula>
    </cfRule>
  </conditionalFormatting>
  <conditionalFormatting sqref="R132">
    <cfRule type="cellIs" dxfId="2402" priority="75" operator="equal">
      <formula>1</formula>
    </cfRule>
  </conditionalFormatting>
  <conditionalFormatting sqref="R208">
    <cfRule type="cellIs" dxfId="2401" priority="73" operator="equal">
      <formula>1</formula>
    </cfRule>
  </conditionalFormatting>
  <conditionalFormatting sqref="Y55 Y58 N61 Y61 H64:P64">
    <cfRule type="cellIs" dxfId="2400" priority="55" stopIfTrue="1" operator="between">
      <formula>200</formula>
      <formula>235</formula>
    </cfRule>
    <cfRule type="cellIs" dxfId="2399" priority="56" stopIfTrue="1" operator="greaterThanOrEqual">
      <formula>236</formula>
    </cfRule>
  </conditionalFormatting>
  <conditionalFormatting sqref="Z55 Z58 Z61 Q64">
    <cfRule type="cellIs" dxfId="2398" priority="54" stopIfTrue="1" operator="greaterThanOrEqual">
      <formula>200</formula>
    </cfRule>
  </conditionalFormatting>
  <printOptions horizontalCentered="1"/>
  <pageMargins left="0" right="0" top="0.19685039370078741" bottom="0.19685039370078741" header="0" footer="0.11811023622047245"/>
  <pageSetup scale="60" orientation="portrait" r:id="rId1"/>
  <headerFooter alignWithMargins="0">
    <oddFooter>&amp;L&amp;"-,Gras italique"&amp;18 25  ème   DEAFLYMPICS GAMES&amp;R&amp;"-,Gras italique"&amp;18NOVEMBRE   2025</oddFooter>
  </headerFooter>
  <rowBreaks count="8" manualBreakCount="8">
    <brk id="44" max="16383" man="1"/>
    <brk id="93" max="16383" man="1"/>
    <brk id="131" max="16383" man="1"/>
    <brk id="169" max="16383" man="1"/>
    <brk id="207" max="16383" man="1"/>
    <brk id="245" max="16383" man="1"/>
    <brk id="282" max="16383" man="1"/>
    <brk id="31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0FA8-55C7-419B-A0FD-142C829A940F}">
  <sheetPr>
    <tabColor rgb="FF0000FF"/>
  </sheetPr>
  <dimension ref="A1:S485"/>
  <sheetViews>
    <sheetView zoomScaleNormal="100" workbookViewId="0">
      <selection activeCell="D413" sqref="D413:E413"/>
    </sheetView>
  </sheetViews>
  <sheetFormatPr baseColWidth="10" defaultColWidth="11.5703125" defaultRowHeight="21" x14ac:dyDescent="0.35"/>
  <cols>
    <col min="1" max="1" width="3.7109375" style="169" customWidth="1"/>
    <col min="2" max="2" width="9.7109375" style="28" customWidth="1"/>
    <col min="3" max="3" width="15.7109375" style="6" customWidth="1"/>
    <col min="4" max="4" width="21.7109375" style="28" customWidth="1"/>
    <col min="5" max="5" width="27.7109375" style="6" customWidth="1"/>
    <col min="6" max="6" width="1.28515625" style="6" customWidth="1"/>
    <col min="7" max="12" width="11.7109375" style="6" customWidth="1"/>
    <col min="13" max="13" width="1.28515625" style="6" customWidth="1"/>
    <col min="14" max="14" width="12.7109375" style="6" customWidth="1"/>
    <col min="15" max="15" width="1.28515625" style="6" customWidth="1"/>
    <col min="16" max="16" width="12.7109375" style="6" customWidth="1"/>
    <col min="17" max="17" width="9.7109375" style="49" customWidth="1"/>
    <col min="18" max="18" width="1.7109375" style="6" customWidth="1"/>
    <col min="19" max="16384" width="11.5703125" style="6"/>
  </cols>
  <sheetData>
    <row r="1" spans="1:17" s="40" customFormat="1" ht="75" customHeight="1" x14ac:dyDescent="0.2">
      <c r="A1" s="170"/>
      <c r="B1" s="931"/>
      <c r="C1" s="931"/>
      <c r="D1" s="931"/>
      <c r="E1" s="931"/>
      <c r="F1" s="931"/>
      <c r="G1" s="931"/>
      <c r="H1" s="931"/>
      <c r="I1" s="931"/>
      <c r="J1" s="931"/>
      <c r="K1" s="931"/>
      <c r="L1" s="931"/>
      <c r="M1" s="931"/>
      <c r="N1" s="931"/>
      <c r="O1" s="931"/>
      <c r="P1" s="931"/>
      <c r="Q1" s="931"/>
    </row>
    <row r="2" spans="1:17" s="40" customFormat="1" ht="33" customHeight="1" x14ac:dyDescent="0.35">
      <c r="A2" s="170"/>
      <c r="B2" s="41"/>
      <c r="C2" s="43"/>
      <c r="D2" s="42"/>
      <c r="E2" s="43"/>
      <c r="F2" s="43"/>
      <c r="G2" s="43"/>
      <c r="H2" s="43"/>
      <c r="I2" s="43"/>
      <c r="J2" s="43"/>
      <c r="K2" s="43"/>
      <c r="L2" s="43"/>
      <c r="M2" s="44"/>
      <c r="N2" s="43"/>
      <c r="O2" s="45"/>
      <c r="P2" s="99"/>
      <c r="Q2" s="48"/>
    </row>
    <row r="3" spans="1:17" s="40" customFormat="1" ht="21" customHeight="1" x14ac:dyDescent="0.2">
      <c r="A3" s="170"/>
      <c r="B3" s="932" t="s">
        <v>1</v>
      </c>
      <c r="C3" s="932"/>
      <c r="D3" s="932"/>
      <c r="E3" s="932"/>
      <c r="F3" s="932"/>
      <c r="G3" s="932"/>
      <c r="H3" s="932"/>
      <c r="I3" s="932"/>
      <c r="J3" s="932"/>
      <c r="K3" s="932"/>
      <c r="L3" s="932"/>
      <c r="M3" s="932"/>
      <c r="N3" s="932"/>
      <c r="O3" s="932"/>
      <c r="P3" s="932"/>
      <c r="Q3" s="932"/>
    </row>
    <row r="4" spans="1:17" s="40" customFormat="1" ht="21" customHeight="1" x14ac:dyDescent="0.2">
      <c r="A4" s="170"/>
      <c r="B4" s="932"/>
      <c r="C4" s="932"/>
      <c r="D4" s="932"/>
      <c r="E4" s="932"/>
      <c r="F4" s="932"/>
      <c r="G4" s="932"/>
      <c r="H4" s="932"/>
      <c r="I4" s="932"/>
      <c r="J4" s="932"/>
      <c r="K4" s="932"/>
      <c r="L4" s="932"/>
      <c r="M4" s="932"/>
      <c r="N4" s="932"/>
      <c r="O4" s="932"/>
      <c r="P4" s="932"/>
      <c r="Q4" s="932"/>
    </row>
    <row r="5" spans="1:17" s="40" customFormat="1" ht="21" customHeight="1" x14ac:dyDescent="0.2">
      <c r="A5" s="170"/>
      <c r="B5" s="932"/>
      <c r="C5" s="932"/>
      <c r="D5" s="932"/>
      <c r="E5" s="932"/>
      <c r="F5" s="932"/>
      <c r="G5" s="932"/>
      <c r="H5" s="932"/>
      <c r="I5" s="932"/>
      <c r="J5" s="932"/>
      <c r="K5" s="932"/>
      <c r="L5" s="932"/>
      <c r="M5" s="932"/>
      <c r="N5" s="932"/>
      <c r="O5" s="932"/>
      <c r="P5" s="932"/>
      <c r="Q5" s="932"/>
    </row>
    <row r="6" spans="1:17" s="40" customFormat="1" ht="21" customHeight="1" x14ac:dyDescent="0.2">
      <c r="A6" s="170"/>
      <c r="B6" s="932"/>
      <c r="C6" s="932"/>
      <c r="D6" s="932"/>
      <c r="E6" s="932"/>
      <c r="F6" s="932"/>
      <c r="G6" s="932"/>
      <c r="H6" s="932"/>
      <c r="I6" s="932"/>
      <c r="J6" s="932"/>
      <c r="K6" s="932"/>
      <c r="L6" s="932"/>
      <c r="M6" s="932"/>
      <c r="N6" s="932"/>
      <c r="O6" s="932"/>
      <c r="P6" s="932"/>
      <c r="Q6" s="932"/>
    </row>
    <row r="7" spans="1:17" s="40" customFormat="1" ht="21" customHeight="1" x14ac:dyDescent="0.35">
      <c r="A7" s="170"/>
      <c r="B7" s="41"/>
      <c r="C7" s="43"/>
      <c r="D7" s="42"/>
      <c r="E7" s="43"/>
      <c r="F7" s="43"/>
      <c r="G7" s="43"/>
      <c r="H7" s="43"/>
      <c r="I7" s="43"/>
      <c r="J7" s="43"/>
      <c r="K7" s="43"/>
      <c r="L7" s="43"/>
      <c r="M7" s="44"/>
      <c r="N7" s="43"/>
      <c r="O7" s="45"/>
      <c r="P7" s="99"/>
      <c r="Q7" s="48"/>
    </row>
    <row r="8" spans="1:17" s="15" customFormat="1" ht="18" customHeight="1" x14ac:dyDescent="0.25">
      <c r="A8" s="171"/>
      <c r="B8" s="933" t="s">
        <v>15</v>
      </c>
      <c r="C8" s="933"/>
      <c r="D8" s="933"/>
      <c r="E8" s="933"/>
      <c r="F8" s="933"/>
      <c r="G8" s="933"/>
      <c r="H8" s="933"/>
      <c r="I8" s="933"/>
      <c r="J8" s="933"/>
      <c r="K8" s="933"/>
      <c r="L8" s="933"/>
      <c r="M8" s="933"/>
      <c r="N8" s="933"/>
      <c r="O8" s="933"/>
      <c r="P8" s="933"/>
      <c r="Q8" s="933"/>
    </row>
    <row r="9" spans="1:17" s="15" customFormat="1" ht="18" customHeight="1" x14ac:dyDescent="0.25">
      <c r="A9" s="171"/>
      <c r="B9" s="933"/>
      <c r="C9" s="933"/>
      <c r="D9" s="933"/>
      <c r="E9" s="933"/>
      <c r="F9" s="933"/>
      <c r="G9" s="933"/>
      <c r="H9" s="933"/>
      <c r="I9" s="933"/>
      <c r="J9" s="933"/>
      <c r="K9" s="933"/>
      <c r="L9" s="933"/>
      <c r="M9" s="933"/>
      <c r="N9" s="933"/>
      <c r="O9" s="933"/>
      <c r="P9" s="933"/>
      <c r="Q9" s="933"/>
    </row>
    <row r="10" spans="1:17" s="15" customFormat="1" ht="18" customHeight="1" x14ac:dyDescent="0.25">
      <c r="A10" s="171"/>
      <c r="B10" s="933"/>
      <c r="C10" s="933"/>
      <c r="D10" s="933"/>
      <c r="E10" s="933"/>
      <c r="F10" s="933"/>
      <c r="G10" s="933"/>
      <c r="H10" s="933"/>
      <c r="I10" s="933"/>
      <c r="J10" s="933"/>
      <c r="K10" s="933"/>
      <c r="L10" s="933"/>
      <c r="M10" s="933"/>
      <c r="N10" s="933"/>
      <c r="O10" s="933"/>
      <c r="P10" s="933"/>
      <c r="Q10" s="933"/>
    </row>
    <row r="11" spans="1:17" s="111" customFormat="1" ht="30" customHeight="1" x14ac:dyDescent="0.25">
      <c r="B11" s="124"/>
      <c r="C11" s="124"/>
      <c r="D11" s="124"/>
      <c r="E11" s="124"/>
      <c r="F11" s="124"/>
      <c r="G11" s="124"/>
      <c r="H11" s="10"/>
      <c r="I11" s="10"/>
      <c r="J11" s="19"/>
      <c r="L11" s="12"/>
    </row>
    <row r="12" spans="1:17" s="111" customFormat="1" ht="30" customHeight="1" x14ac:dyDescent="0.25">
      <c r="B12" s="124"/>
      <c r="C12" s="124"/>
      <c r="D12" s="124"/>
      <c r="E12" s="124"/>
      <c r="F12" s="124"/>
      <c r="G12" s="124"/>
      <c r="H12" s="10"/>
      <c r="I12" s="10"/>
      <c r="J12" s="19"/>
      <c r="L12" s="12"/>
    </row>
    <row r="13" spans="1:17" s="111" customFormat="1" ht="30" customHeight="1" x14ac:dyDescent="0.25">
      <c r="B13" s="124"/>
      <c r="C13" s="124"/>
      <c r="D13" s="124"/>
      <c r="E13" s="124"/>
      <c r="F13" s="124"/>
      <c r="G13" s="124"/>
      <c r="H13" s="10"/>
      <c r="I13" s="10"/>
      <c r="J13" s="27"/>
      <c r="L13" s="12"/>
    </row>
    <row r="14" spans="1:17" s="111" customFormat="1" ht="30" customHeight="1" x14ac:dyDescent="0.25">
      <c r="B14" s="124"/>
      <c r="C14" s="124"/>
      <c r="D14" s="124"/>
      <c r="E14" s="124"/>
      <c r="F14" s="124"/>
      <c r="G14" s="124"/>
      <c r="H14" s="10"/>
      <c r="I14" s="10"/>
      <c r="J14" s="19"/>
      <c r="L14" s="12"/>
    </row>
    <row r="15" spans="1:17" s="111" customFormat="1" ht="30" customHeight="1" x14ac:dyDescent="0.25">
      <c r="B15" s="124"/>
      <c r="C15" s="124"/>
      <c r="D15" s="124"/>
      <c r="E15" s="124"/>
      <c r="F15" s="124"/>
      <c r="G15" s="124"/>
      <c r="H15" s="10"/>
      <c r="I15" s="10"/>
      <c r="L15" s="12"/>
    </row>
    <row r="16" spans="1:17" s="111" customFormat="1" ht="30" customHeight="1" x14ac:dyDescent="0.25">
      <c r="B16" s="124"/>
      <c r="C16" s="124"/>
      <c r="D16" s="124"/>
      <c r="E16" s="124"/>
      <c r="F16" s="124"/>
      <c r="G16" s="124"/>
      <c r="H16" s="10"/>
      <c r="I16" s="10"/>
      <c r="J16" s="19"/>
      <c r="L16" s="12"/>
      <c r="N16"/>
    </row>
    <row r="17" spans="2:14" s="111" customFormat="1" ht="30" customHeight="1" x14ac:dyDescent="0.25">
      <c r="B17" s="124"/>
      <c r="C17" s="124"/>
      <c r="D17" s="124"/>
      <c r="E17" s="124"/>
      <c r="F17" s="124"/>
      <c r="G17" s="124"/>
      <c r="H17" s="10"/>
      <c r="I17" s="10"/>
      <c r="J17" s="19"/>
      <c r="L17" s="12"/>
    </row>
    <row r="18" spans="2:14" s="111" customFormat="1" ht="30" customHeight="1" x14ac:dyDescent="0.25">
      <c r="B18" s="124"/>
      <c r="C18" s="124"/>
      <c r="D18" s="124"/>
      <c r="E18" s="124"/>
      <c r="F18" s="124"/>
      <c r="G18" s="124"/>
      <c r="H18" s="10"/>
      <c r="I18" s="10"/>
      <c r="J18" s="27"/>
      <c r="L18" s="12"/>
      <c r="M18"/>
    </row>
    <row r="19" spans="2:14" s="111" customFormat="1" ht="30" customHeight="1" x14ac:dyDescent="0.25">
      <c r="B19" s="124"/>
      <c r="C19" s="124"/>
      <c r="D19" s="124"/>
      <c r="E19" s="124"/>
      <c r="F19" s="124"/>
      <c r="G19" s="124"/>
      <c r="H19" s="10"/>
      <c r="I19" s="10"/>
      <c r="J19" s="19"/>
      <c r="L19" s="12"/>
    </row>
    <row r="20" spans="2:14" s="111" customFormat="1" ht="30" customHeight="1" x14ac:dyDescent="0.25">
      <c r="B20" s="124"/>
      <c r="C20" s="124"/>
      <c r="D20" s="124"/>
      <c r="E20" s="124"/>
      <c r="F20" s="124"/>
      <c r="G20" s="124"/>
      <c r="H20" s="10"/>
      <c r="I20" s="10"/>
      <c r="J20" s="19"/>
      <c r="L20" s="12"/>
    </row>
    <row r="21" spans="2:14" s="111" customFormat="1" ht="30" customHeight="1" x14ac:dyDescent="0.25">
      <c r="B21" s="124"/>
      <c r="C21"/>
      <c r="D21"/>
      <c r="E21" s="124"/>
      <c r="F21" s="124"/>
      <c r="G21" s="124"/>
      <c r="H21"/>
      <c r="I21" s="10"/>
      <c r="J21" s="19"/>
      <c r="L21" s="12"/>
    </row>
    <row r="22" spans="2:14" s="111" customFormat="1" ht="30" customHeight="1" x14ac:dyDescent="0.25">
      <c r="B22"/>
      <c r="C22" s="124"/>
      <c r="D22" s="124"/>
      <c r="E22" s="124"/>
      <c r="F22" s="124"/>
      <c r="G22" s="124"/>
      <c r="H22" s="10"/>
      <c r="I22" s="10"/>
      <c r="J22" s="19"/>
      <c r="L22" s="12"/>
    </row>
    <row r="23" spans="2:14" s="111" customFormat="1" ht="30" customHeight="1" x14ac:dyDescent="0.25">
      <c r="B23" s="124"/>
      <c r="C23" s="124"/>
      <c r="D23" s="124"/>
      <c r="E23" s="124"/>
      <c r="F23" s="124"/>
      <c r="G23" s="124"/>
      <c r="H23" s="10"/>
      <c r="I23" s="10"/>
      <c r="J23" s="19"/>
      <c r="L23" s="12"/>
      <c r="N23"/>
    </row>
    <row r="24" spans="2:14" s="111" customFormat="1" ht="30" customHeight="1" x14ac:dyDescent="0.25">
      <c r="B24"/>
      <c r="C24" s="127"/>
      <c r="D24" s="127"/>
      <c r="E24" s="127"/>
      <c r="F24" s="127"/>
      <c r="G24" s="127"/>
      <c r="H24" s="127"/>
      <c r="I24" s="127"/>
      <c r="J24" s="127"/>
      <c r="K24" s="127"/>
      <c r="L24" s="12"/>
    </row>
    <row r="25" spans="2:14" s="111" customFormat="1" ht="30" customHeight="1" x14ac:dyDescent="0.25">
      <c r="B25"/>
      <c r="C25" s="127"/>
      <c r="D25" s="127"/>
      <c r="E25" s="127"/>
      <c r="F25" s="127"/>
      <c r="G25" s="127"/>
      <c r="H25" s="127"/>
      <c r="I25" s="127"/>
      <c r="J25" s="127"/>
      <c r="K25" s="127"/>
      <c r="L25" s="12"/>
    </row>
    <row r="26" spans="2:14" s="111" customFormat="1" ht="30" customHeight="1" x14ac:dyDescent="0.25">
      <c r="B26" s="127"/>
      <c r="C26" s="127"/>
      <c r="D26" s="127"/>
      <c r="E26" s="127"/>
      <c r="F26" s="127"/>
      <c r="G26" s="127"/>
      <c r="H26" s="127"/>
      <c r="I26" s="127"/>
      <c r="J26" s="127"/>
      <c r="K26" s="127"/>
      <c r="L26" s="12"/>
    </row>
    <row r="27" spans="2:14" s="111" customFormat="1" ht="30" customHeight="1" x14ac:dyDescent="0.25">
      <c r="B27" s="127"/>
      <c r="C27" s="127"/>
      <c r="D27" s="127"/>
      <c r="E27" s="127"/>
      <c r="F27" s="127"/>
      <c r="G27" s="127"/>
      <c r="H27" s="127"/>
      <c r="I27" s="127"/>
      <c r="J27" s="127"/>
      <c r="K27" s="127"/>
      <c r="L27" s="12"/>
    </row>
    <row r="28" spans="2:14" s="111" customFormat="1" ht="30" customHeight="1" x14ac:dyDescent="0.25">
      <c r="B28" s="127"/>
      <c r="C28" s="127"/>
      <c r="D28" s="127"/>
      <c r="E28" s="127"/>
      <c r="F28" s="127"/>
      <c r="G28" s="127"/>
      <c r="H28" s="127"/>
      <c r="I28" s="127"/>
      <c r="J28" s="127"/>
      <c r="K28" s="127"/>
      <c r="L28" s="12"/>
    </row>
    <row r="29" spans="2:14" s="111" customFormat="1" ht="30" customHeight="1" x14ac:dyDescent="0.25">
      <c r="B29" s="127"/>
      <c r="C29"/>
      <c r="D29"/>
      <c r="E29" s="127"/>
      <c r="F29" s="127"/>
      <c r="G29" s="127"/>
      <c r="H29" s="127"/>
      <c r="I29" s="127"/>
      <c r="J29" s="127"/>
      <c r="K29" s="127"/>
      <c r="L29" s="12"/>
    </row>
    <row r="30" spans="2:14" s="111" customFormat="1" ht="30" customHeight="1" x14ac:dyDescent="0.25">
      <c r="B30" s="127"/>
      <c r="C30" s="127"/>
      <c r="D30" s="127"/>
      <c r="E30" s="127"/>
      <c r="F30" s="127"/>
      <c r="G30" s="127"/>
      <c r="H30" s="127"/>
      <c r="I30" s="127"/>
      <c r="J30" s="127"/>
      <c r="K30" s="127"/>
      <c r="L30" s="12"/>
    </row>
    <row r="31" spans="2:14" s="111" customFormat="1" ht="30" customHeight="1" x14ac:dyDescent="0.25">
      <c r="B31" s="127"/>
      <c r="C31" s="127"/>
      <c r="D31" s="127"/>
      <c r="E31" s="127"/>
      <c r="F31"/>
      <c r="G31" s="127"/>
      <c r="H31" s="127"/>
      <c r="I31" s="127"/>
      <c r="J31" s="127"/>
      <c r="K31" s="127"/>
      <c r="L31" s="12"/>
    </row>
    <row r="32" spans="2:14" s="111" customFormat="1" ht="30" customHeight="1" x14ac:dyDescent="0.25">
      <c r="B32" s="127"/>
      <c r="C32" s="127"/>
      <c r="D32" s="127"/>
      <c r="E32" s="127"/>
      <c r="F32" s="127"/>
      <c r="G32" s="127"/>
      <c r="H32" s="127"/>
      <c r="I32" s="127"/>
      <c r="J32" s="127"/>
      <c r="K32" s="127"/>
      <c r="L32" s="12"/>
    </row>
    <row r="33" spans="1:18" s="111" customFormat="1" ht="30" customHeight="1" x14ac:dyDescent="0.25">
      <c r="B33" s="127"/>
      <c r="C33" s="127"/>
      <c r="D33" s="127"/>
      <c r="E33" s="127"/>
      <c r="F33" s="127"/>
      <c r="G33" s="127"/>
      <c r="H33" s="127"/>
      <c r="I33" s="127"/>
      <c r="J33" s="127"/>
      <c r="K33" s="127"/>
      <c r="L33" s="12"/>
    </row>
    <row r="34" spans="1:18" s="111" customFormat="1" ht="30" customHeight="1" x14ac:dyDescent="0.25">
      <c r="B34" s="127"/>
      <c r="C34" s="127"/>
      <c r="D34" s="127"/>
      <c r="E34" s="127"/>
      <c r="F34" s="127"/>
      <c r="G34" s="127"/>
      <c r="H34" s="127"/>
      <c r="I34" s="127"/>
      <c r="J34" s="127"/>
      <c r="K34" s="127"/>
      <c r="L34" s="12"/>
    </row>
    <row r="35" spans="1:18" s="111" customFormat="1" ht="30" customHeight="1" x14ac:dyDescent="0.25">
      <c r="B35" s="127"/>
      <c r="C35" s="127"/>
      <c r="D35" s="127"/>
      <c r="E35" s="127"/>
      <c r="F35" s="127"/>
      <c r="G35" s="127"/>
      <c r="H35" s="127"/>
      <c r="I35" s="127"/>
      <c r="J35" s="127"/>
      <c r="K35" s="127"/>
      <c r="L35" s="12"/>
    </row>
    <row r="36" spans="1:18" s="111" customFormat="1" ht="30" customHeight="1" x14ac:dyDescent="0.25">
      <c r="B36" s="127"/>
      <c r="C36" s="127"/>
      <c r="D36" s="127"/>
      <c r="E36" s="127"/>
      <c r="F36" s="127"/>
      <c r="G36" s="127"/>
      <c r="H36"/>
      <c r="I36" s="127"/>
      <c r="J36" s="127"/>
      <c r="K36" s="127"/>
      <c r="L36" s="12"/>
    </row>
    <row r="37" spans="1:18" s="111" customFormat="1" ht="30" customHeight="1" x14ac:dyDescent="0.25">
      <c r="B37" s="127"/>
      <c r="C37" s="127"/>
      <c r="D37" s="127"/>
      <c r="E37" s="127"/>
      <c r="F37" s="127"/>
      <c r="G37" s="127"/>
      <c r="H37"/>
      <c r="I37" s="127"/>
      <c r="J37" s="127"/>
      <c r="K37" s="127"/>
      <c r="L37" s="12"/>
    </row>
    <row r="38" spans="1:18" s="111" customFormat="1" ht="30" customHeight="1" x14ac:dyDescent="0.25">
      <c r="B38" s="127"/>
      <c r="C38" s="127"/>
      <c r="D38" s="127"/>
      <c r="E38" s="127"/>
      <c r="F38" s="127"/>
      <c r="G38" s="127"/>
      <c r="H38" s="127"/>
      <c r="I38" s="127"/>
      <c r="J38" s="127"/>
      <c r="K38" s="127"/>
      <c r="L38" s="12"/>
    </row>
    <row r="39" spans="1:18" s="111" customFormat="1" ht="30" customHeight="1" x14ac:dyDescent="0.25">
      <c r="B39" s="127"/>
      <c r="C39" s="127"/>
      <c r="D39" s="127"/>
      <c r="E39" s="127"/>
      <c r="F39" s="127"/>
      <c r="G39" s="127"/>
      <c r="H39" s="127"/>
      <c r="I39" s="127"/>
      <c r="J39" s="127"/>
      <c r="K39" s="127"/>
      <c r="L39" s="12"/>
    </row>
    <row r="40" spans="1:18" s="111" customFormat="1" ht="30" customHeight="1" x14ac:dyDescent="0.25">
      <c r="B40" s="127"/>
      <c r="C40" s="127"/>
      <c r="D40" s="127"/>
      <c r="E40" s="127"/>
      <c r="F40" s="127"/>
      <c r="G40" s="127"/>
      <c r="H40" s="127"/>
      <c r="I40" s="127"/>
      <c r="J40" s="127"/>
      <c r="K40" s="127"/>
      <c r="L40" s="12"/>
    </row>
    <row r="41" spans="1:18" s="111" customFormat="1" ht="30" customHeight="1" x14ac:dyDescent="0.25">
      <c r="B41" s="127"/>
      <c r="C41" s="127"/>
      <c r="D41" s="127"/>
      <c r="E41" s="127"/>
      <c r="F41" s="127"/>
      <c r="G41" s="127"/>
      <c r="H41" s="127"/>
      <c r="I41" s="127"/>
      <c r="J41" s="127"/>
      <c r="K41" s="127"/>
      <c r="L41" s="12"/>
    </row>
    <row r="42" spans="1:18" s="111" customFormat="1" ht="30" customHeight="1" x14ac:dyDescent="0.25">
      <c r="B42" s="127"/>
      <c r="C42" s="127"/>
      <c r="D42" s="127"/>
      <c r="E42" s="127"/>
      <c r="F42" s="127"/>
      <c r="G42" s="127"/>
      <c r="H42" s="127"/>
      <c r="I42" s="127"/>
      <c r="J42" s="127"/>
      <c r="K42" s="127"/>
      <c r="L42" s="12"/>
    </row>
    <row r="43" spans="1:18" s="111" customFormat="1" ht="30" customHeight="1" x14ac:dyDescent="0.25">
      <c r="B43" s="127"/>
      <c r="C43" s="127"/>
      <c r="D43" s="127"/>
      <c r="E43" s="127"/>
      <c r="F43" s="127"/>
      <c r="G43" s="127"/>
      <c r="H43" s="127"/>
      <c r="I43" s="127"/>
      <c r="J43" s="127"/>
      <c r="K43" s="127"/>
      <c r="L43" s="12"/>
    </row>
    <row r="44" spans="1:18" s="111" customFormat="1" ht="30" customHeight="1" x14ac:dyDescent="0.25">
      <c r="B44" s="127"/>
      <c r="C44" s="127"/>
      <c r="D44" s="127"/>
      <c r="E44" s="127"/>
      <c r="F44" s="127"/>
      <c r="G44" s="127"/>
      <c r="H44" s="127"/>
      <c r="I44" s="127"/>
      <c r="J44" s="127"/>
      <c r="K44" s="127"/>
      <c r="L44" s="12"/>
    </row>
    <row r="45" spans="1:18" s="111" customFormat="1" ht="30" customHeight="1" x14ac:dyDescent="0.25">
      <c r="B45" s="127"/>
      <c r="C45" s="127"/>
      <c r="D45" s="127"/>
      <c r="E45" s="127"/>
      <c r="F45" s="127"/>
      <c r="G45" s="127"/>
      <c r="H45" s="127"/>
      <c r="I45" s="127"/>
      <c r="J45" s="127"/>
      <c r="K45" s="127"/>
      <c r="L45" s="12"/>
    </row>
    <row r="46" spans="1:18" s="111" customFormat="1" ht="30" customHeight="1" x14ac:dyDescent="0.25">
      <c r="A46" s="168"/>
      <c r="B46" s="952" t="s">
        <v>466</v>
      </c>
      <c r="C46" s="952"/>
      <c r="D46" s="952"/>
      <c r="E46" s="950" t="s">
        <v>467</v>
      </c>
      <c r="F46" s="950"/>
      <c r="G46" s="950"/>
      <c r="H46" s="951" t="s">
        <v>468</v>
      </c>
      <c r="I46" s="951"/>
      <c r="J46" s="951"/>
      <c r="K46" s="951"/>
      <c r="L46" s="951" t="s">
        <v>469</v>
      </c>
      <c r="M46" s="951"/>
      <c r="N46" s="951"/>
      <c r="O46" s="951"/>
      <c r="P46" s="951"/>
      <c r="Q46" s="951"/>
      <c r="R46" s="951"/>
    </row>
    <row r="47" spans="1:18" s="111" customFormat="1" ht="30" customHeight="1" x14ac:dyDescent="0.25">
      <c r="A47" s="168"/>
      <c r="B47" s="952"/>
      <c r="C47" s="952"/>
      <c r="D47" s="952"/>
      <c r="E47" s="950"/>
      <c r="F47" s="950"/>
      <c r="G47" s="950"/>
      <c r="H47" s="951"/>
      <c r="I47" s="951"/>
      <c r="J47" s="951"/>
      <c r="K47" s="951"/>
      <c r="L47" s="951"/>
      <c r="M47" s="951"/>
      <c r="N47" s="951"/>
      <c r="O47" s="951"/>
      <c r="P47" s="951"/>
      <c r="Q47" s="951"/>
      <c r="R47" s="951"/>
    </row>
    <row r="48" spans="1:18" s="111" customFormat="1" ht="30" customHeight="1" x14ac:dyDescent="0.25">
      <c r="A48" s="168"/>
      <c r="B48" s="952"/>
      <c r="C48" s="952"/>
      <c r="D48" s="952"/>
      <c r="E48" s="950"/>
      <c r="F48" s="950"/>
      <c r="G48" s="950"/>
      <c r="H48" s="951"/>
      <c r="I48" s="951"/>
      <c r="J48" s="951"/>
      <c r="K48" s="951"/>
      <c r="L48" s="951"/>
      <c r="M48" s="951"/>
      <c r="N48" s="951"/>
      <c r="O48" s="951"/>
      <c r="P48" s="951"/>
      <c r="Q48" s="951"/>
      <c r="R48" s="951"/>
    </row>
    <row r="49" spans="1:19" s="111" customFormat="1" ht="30" customHeight="1" x14ac:dyDescent="0.25">
      <c r="A49" s="168"/>
      <c r="B49" s="584"/>
      <c r="C49" s="127"/>
      <c r="D49" s="127"/>
      <c r="E49" s="127"/>
      <c r="F49" s="127"/>
      <c r="G49" s="127"/>
      <c r="H49" s="127"/>
      <c r="I49" s="127"/>
      <c r="J49" s="127"/>
      <c r="K49" s="127"/>
      <c r="L49" s="12"/>
    </row>
    <row r="50" spans="1:19" ht="3" customHeight="1" x14ac:dyDescent="0.25">
      <c r="B50" s="26"/>
      <c r="C50" s="58"/>
      <c r="D50" s="62"/>
      <c r="E50" s="58"/>
      <c r="F50" s="27"/>
      <c r="G50" s="10"/>
      <c r="H50" s="10"/>
      <c r="I50" s="10"/>
      <c r="J50" s="10"/>
      <c r="K50" s="30"/>
      <c r="L50" s="30"/>
      <c r="M50" s="30"/>
      <c r="N50" s="30"/>
      <c r="O50" s="30"/>
      <c r="P50" s="100"/>
      <c r="R50" s="111"/>
      <c r="S50" s="111"/>
    </row>
    <row r="51" spans="1:19" s="40" customFormat="1" ht="21" customHeight="1" x14ac:dyDescent="0.2">
      <c r="A51" s="170"/>
      <c r="B51" s="934" t="s">
        <v>1</v>
      </c>
      <c r="C51" s="934"/>
      <c r="D51" s="934"/>
      <c r="E51" s="934"/>
      <c r="F51" s="934"/>
      <c r="G51" s="934"/>
      <c r="H51" s="934"/>
      <c r="I51" s="934"/>
      <c r="J51" s="934"/>
      <c r="K51" s="934"/>
      <c r="L51" s="934"/>
      <c r="M51" s="934"/>
      <c r="N51" s="934"/>
      <c r="O51" s="934"/>
      <c r="P51" s="934"/>
      <c r="Q51" s="934"/>
    </row>
    <row r="52" spans="1:19" s="40" customFormat="1" ht="21" customHeight="1" x14ac:dyDescent="0.2">
      <c r="A52" s="170"/>
      <c r="B52" s="934"/>
      <c r="C52" s="934"/>
      <c r="D52" s="934"/>
      <c r="E52" s="934"/>
      <c r="F52" s="934"/>
      <c r="G52" s="934"/>
      <c r="H52" s="934"/>
      <c r="I52" s="934"/>
      <c r="J52" s="934"/>
      <c r="K52" s="934"/>
      <c r="L52" s="934"/>
      <c r="M52" s="934"/>
      <c r="N52" s="934"/>
      <c r="O52" s="934"/>
      <c r="P52" s="934"/>
      <c r="Q52" s="934"/>
    </row>
    <row r="53" spans="1:19" s="40" customFormat="1" ht="21" customHeight="1" x14ac:dyDescent="0.2">
      <c r="A53" s="170"/>
      <c r="B53" s="934"/>
      <c r="C53" s="934"/>
      <c r="D53" s="934"/>
      <c r="E53" s="934"/>
      <c r="F53" s="934"/>
      <c r="G53" s="934"/>
      <c r="H53" s="934"/>
      <c r="I53" s="934"/>
      <c r="J53" s="934"/>
      <c r="K53" s="934"/>
      <c r="L53" s="934"/>
      <c r="M53" s="934"/>
      <c r="N53" s="934"/>
      <c r="O53" s="934"/>
      <c r="P53" s="934"/>
      <c r="Q53" s="934"/>
    </row>
    <row r="54" spans="1:19" s="40" customFormat="1" ht="21" customHeight="1" x14ac:dyDescent="0.2">
      <c r="A54" s="170"/>
      <c r="B54" s="934"/>
      <c r="C54" s="934"/>
      <c r="D54" s="934"/>
      <c r="E54" s="934"/>
      <c r="F54" s="934"/>
      <c r="G54" s="934"/>
      <c r="H54" s="934"/>
      <c r="I54" s="934"/>
      <c r="J54" s="934"/>
      <c r="K54" s="934"/>
      <c r="L54" s="934"/>
      <c r="M54" s="934"/>
      <c r="N54" s="934"/>
      <c r="O54" s="934"/>
      <c r="P54" s="934"/>
      <c r="Q54" s="934"/>
    </row>
    <row r="55" spans="1:19" s="40" customFormat="1" ht="21" customHeight="1" x14ac:dyDescent="0.35">
      <c r="A55" s="170"/>
      <c r="B55" s="41"/>
      <c r="C55" s="43"/>
      <c r="D55" s="42"/>
      <c r="E55" s="43"/>
      <c r="F55" s="43"/>
      <c r="G55" s="43"/>
      <c r="H55" s="43"/>
      <c r="I55" s="43"/>
      <c r="J55" s="43"/>
      <c r="K55" s="43"/>
      <c r="L55" s="43"/>
      <c r="M55" s="44"/>
      <c r="N55" s="43"/>
      <c r="O55" s="45"/>
      <c r="P55" s="99"/>
      <c r="Q55" s="48"/>
    </row>
    <row r="56" spans="1:19" s="63" customFormat="1" ht="54" customHeight="1" x14ac:dyDescent="0.2">
      <c r="A56" s="172"/>
      <c r="B56" s="922" t="s">
        <v>76</v>
      </c>
      <c r="C56" s="922"/>
      <c r="D56" s="922"/>
      <c r="E56" s="922"/>
      <c r="F56" s="922"/>
      <c r="G56" s="922"/>
      <c r="H56" s="922"/>
      <c r="I56" s="922"/>
      <c r="J56" s="922"/>
      <c r="K56" s="922"/>
      <c r="L56" s="922"/>
      <c r="M56" s="922"/>
      <c r="N56" s="922"/>
      <c r="O56" s="922"/>
      <c r="P56" s="922"/>
      <c r="Q56" s="922"/>
      <c r="R56" s="111"/>
      <c r="S56" s="111"/>
    </row>
    <row r="57" spans="1:19" s="57" customFormat="1" ht="30" customHeight="1" x14ac:dyDescent="0.2">
      <c r="A57" s="132"/>
      <c r="B57" s="585"/>
      <c r="C57" s="104"/>
      <c r="D57" s="66"/>
      <c r="E57" s="104"/>
      <c r="F57" s="105"/>
      <c r="G57" s="64"/>
      <c r="H57" s="64"/>
      <c r="I57" s="64"/>
      <c r="J57" s="64"/>
      <c r="K57" s="64"/>
      <c r="L57" s="64"/>
      <c r="M57" s="64"/>
      <c r="N57" s="64"/>
      <c r="O57" s="64"/>
      <c r="P57" s="106"/>
      <c r="Q57" s="107"/>
    </row>
    <row r="58" spans="1:19" s="57" customFormat="1" ht="30" customHeight="1" x14ac:dyDescent="0.2">
      <c r="A58" s="132"/>
      <c r="B58" s="935">
        <v>1</v>
      </c>
      <c r="C58" s="63"/>
      <c r="D58" s="197"/>
      <c r="E58" s="947" t="s">
        <v>108</v>
      </c>
      <c r="F58" s="947"/>
      <c r="G58" s="947"/>
      <c r="H58" s="947"/>
      <c r="I58" s="948" t="s">
        <v>259</v>
      </c>
      <c r="J58" s="948"/>
      <c r="K58" s="948"/>
      <c r="L58" s="948"/>
      <c r="M58" s="948"/>
      <c r="N58" s="949" t="s">
        <v>263</v>
      </c>
      <c r="O58" s="949"/>
      <c r="P58" s="949"/>
      <c r="Q58" s="949"/>
      <c r="R58" s="63"/>
      <c r="S58" s="63"/>
    </row>
    <row r="59" spans="1:19" s="57" customFormat="1" ht="30" customHeight="1" x14ac:dyDescent="0.2">
      <c r="A59" s="132"/>
      <c r="B59" s="935"/>
      <c r="C59" s="63"/>
      <c r="D59" s="197"/>
      <c r="E59" s="947"/>
      <c r="F59" s="947"/>
      <c r="G59" s="947"/>
      <c r="H59" s="947"/>
      <c r="I59" s="948" t="s">
        <v>257</v>
      </c>
      <c r="J59" s="948"/>
      <c r="K59" s="948"/>
      <c r="L59" s="948"/>
      <c r="M59" s="948"/>
      <c r="N59" s="949" t="s">
        <v>261</v>
      </c>
      <c r="O59" s="949"/>
      <c r="P59" s="949"/>
      <c r="Q59" s="949"/>
      <c r="R59" s="63"/>
      <c r="S59" s="63"/>
    </row>
    <row r="60" spans="1:19" s="57" customFormat="1" ht="30" customHeight="1" x14ac:dyDescent="0.45">
      <c r="A60" s="132"/>
      <c r="B60" s="588"/>
      <c r="C60" s="63"/>
      <c r="D60" s="197"/>
      <c r="E60" s="644"/>
      <c r="F60" s="644"/>
      <c r="G60" s="644"/>
      <c r="H60" s="644"/>
      <c r="I60" s="519"/>
      <c r="J60" s="519"/>
      <c r="K60" s="519"/>
      <c r="L60" s="519"/>
      <c r="M60" s="519"/>
      <c r="N60" s="520"/>
      <c r="O60" s="521"/>
      <c r="P60" s="522"/>
      <c r="Q60" s="522"/>
      <c r="R60" s="63"/>
      <c r="S60" s="63"/>
    </row>
    <row r="61" spans="1:19" s="57" customFormat="1" ht="30" customHeight="1" x14ac:dyDescent="0.2">
      <c r="A61" s="132"/>
      <c r="B61" s="939">
        <v>2</v>
      </c>
      <c r="C61" s="63"/>
      <c r="D61" s="197"/>
      <c r="E61" s="947" t="s">
        <v>27</v>
      </c>
      <c r="F61" s="947"/>
      <c r="G61" s="947"/>
      <c r="H61" s="947"/>
      <c r="I61" s="948" t="s">
        <v>165</v>
      </c>
      <c r="J61" s="948"/>
      <c r="K61" s="948"/>
      <c r="L61" s="948"/>
      <c r="M61" s="948"/>
      <c r="N61" s="949" t="s">
        <v>162</v>
      </c>
      <c r="O61" s="949"/>
      <c r="P61" s="949"/>
      <c r="Q61" s="949"/>
      <c r="R61" s="63"/>
      <c r="S61" s="63"/>
    </row>
    <row r="62" spans="1:19" s="57" customFormat="1" ht="30" customHeight="1" x14ac:dyDescent="0.2">
      <c r="A62" s="132"/>
      <c r="B62" s="939"/>
      <c r="C62" s="63"/>
      <c r="D62" s="197"/>
      <c r="E62" s="947"/>
      <c r="F62" s="947"/>
      <c r="G62" s="947"/>
      <c r="H62" s="947"/>
      <c r="I62" s="948" t="s">
        <v>164</v>
      </c>
      <c r="J62" s="948"/>
      <c r="K62" s="948"/>
      <c r="L62" s="948"/>
      <c r="M62" s="948"/>
      <c r="N62" s="949" t="s">
        <v>161</v>
      </c>
      <c r="O62" s="949"/>
      <c r="P62" s="949"/>
      <c r="Q62" s="949"/>
      <c r="R62" s="63"/>
      <c r="S62" s="63"/>
    </row>
    <row r="63" spans="1:19" s="57" customFormat="1" ht="30" customHeight="1" x14ac:dyDescent="0.45">
      <c r="A63" s="132"/>
      <c r="B63" s="588"/>
      <c r="C63" s="63"/>
      <c r="D63" s="197"/>
      <c r="E63" s="644"/>
      <c r="F63" s="644"/>
      <c r="G63" s="644"/>
      <c r="H63" s="644"/>
      <c r="I63" s="519"/>
      <c r="J63" s="523"/>
      <c r="K63" s="519"/>
      <c r="L63" s="523"/>
      <c r="M63" s="519"/>
      <c r="N63" s="520"/>
      <c r="O63" s="521"/>
      <c r="P63" s="522"/>
      <c r="Q63" s="522"/>
      <c r="R63" s="63"/>
      <c r="S63" s="63"/>
    </row>
    <row r="64" spans="1:19" s="57" customFormat="1" ht="30" customHeight="1" x14ac:dyDescent="0.2">
      <c r="A64" s="132"/>
      <c r="B64" s="921">
        <v>3</v>
      </c>
      <c r="C64" s="63"/>
      <c r="D64" s="197"/>
      <c r="E64" s="947" t="s">
        <v>29</v>
      </c>
      <c r="F64" s="947"/>
      <c r="G64" s="947"/>
      <c r="H64" s="947"/>
      <c r="I64" s="948" t="s">
        <v>77</v>
      </c>
      <c r="J64" s="948"/>
      <c r="K64" s="948"/>
      <c r="L64" s="948"/>
      <c r="M64" s="948"/>
      <c r="N64" s="949" t="s">
        <v>220</v>
      </c>
      <c r="O64" s="949"/>
      <c r="P64" s="949"/>
      <c r="Q64" s="949"/>
      <c r="R64" s="63"/>
      <c r="S64" s="63"/>
    </row>
    <row r="65" spans="1:19" s="57" customFormat="1" ht="30" customHeight="1" x14ac:dyDescent="0.2">
      <c r="A65" s="132"/>
      <c r="B65" s="921"/>
      <c r="C65" s="63"/>
      <c r="D65" s="197"/>
      <c r="E65" s="947"/>
      <c r="F65" s="947"/>
      <c r="G65" s="947"/>
      <c r="H65" s="947"/>
      <c r="I65" s="948" t="s">
        <v>77</v>
      </c>
      <c r="J65" s="948"/>
      <c r="K65" s="948"/>
      <c r="L65" s="948"/>
      <c r="M65" s="948"/>
      <c r="N65" s="949" t="s">
        <v>87</v>
      </c>
      <c r="O65" s="949"/>
      <c r="P65" s="949"/>
      <c r="Q65" s="949"/>
      <c r="R65" s="63"/>
      <c r="S65" s="63"/>
    </row>
    <row r="66" spans="1:19" s="57" customFormat="1" ht="15" customHeight="1" x14ac:dyDescent="0.45">
      <c r="A66" s="132"/>
      <c r="B66" s="133"/>
      <c r="C66" s="63"/>
      <c r="D66" s="197"/>
      <c r="E66" s="644"/>
      <c r="F66" s="644"/>
      <c r="G66" s="644"/>
      <c r="H66" s="644"/>
      <c r="I66" s="519"/>
      <c r="J66" s="519"/>
      <c r="K66" s="519"/>
      <c r="L66" s="519"/>
      <c r="M66" s="519"/>
      <c r="N66" s="520"/>
      <c r="O66" s="521"/>
      <c r="P66" s="522"/>
      <c r="Q66" s="522"/>
      <c r="R66" s="63"/>
      <c r="S66" s="63"/>
    </row>
    <row r="67" spans="1:19" s="57" customFormat="1" ht="30" customHeight="1" x14ac:dyDescent="0.2">
      <c r="A67" s="132"/>
      <c r="B67" s="921">
        <v>3</v>
      </c>
      <c r="C67" s="63"/>
      <c r="D67" s="197"/>
      <c r="E67" s="947" t="s">
        <v>99</v>
      </c>
      <c r="F67" s="947"/>
      <c r="G67" s="947"/>
      <c r="H67" s="947"/>
      <c r="I67" s="948" t="s">
        <v>330</v>
      </c>
      <c r="J67" s="948"/>
      <c r="K67" s="948"/>
      <c r="L67" s="948"/>
      <c r="M67" s="948"/>
      <c r="N67" s="949" t="s">
        <v>333</v>
      </c>
      <c r="O67" s="949"/>
      <c r="P67" s="949"/>
      <c r="Q67" s="949"/>
      <c r="R67" s="63"/>
      <c r="S67" s="63"/>
    </row>
    <row r="68" spans="1:19" s="57" customFormat="1" ht="30" customHeight="1" x14ac:dyDescent="0.2">
      <c r="A68" s="132"/>
      <c r="B68" s="921"/>
      <c r="C68" s="63"/>
      <c r="D68" s="197"/>
      <c r="E68" s="947"/>
      <c r="F68" s="947"/>
      <c r="G68" s="947"/>
      <c r="H68" s="947"/>
      <c r="I68" s="948" t="s">
        <v>331</v>
      </c>
      <c r="J68" s="948"/>
      <c r="K68" s="948"/>
      <c r="L68" s="948"/>
      <c r="M68" s="948"/>
      <c r="N68" s="949" t="s">
        <v>335</v>
      </c>
      <c r="O68" s="949"/>
      <c r="P68" s="949"/>
      <c r="Q68" s="949"/>
      <c r="R68" s="63"/>
      <c r="S68" s="63"/>
    </row>
    <row r="69" spans="1:19" s="57" customFormat="1" ht="30" customHeight="1" x14ac:dyDescent="0.2">
      <c r="A69" s="132"/>
      <c r="B69" s="585"/>
      <c r="C69" s="104"/>
      <c r="D69" s="66"/>
      <c r="E69" s="104"/>
      <c r="F69" s="105"/>
      <c r="G69" s="64"/>
      <c r="H69" s="64"/>
      <c r="I69" s="64"/>
      <c r="J69" s="64"/>
      <c r="K69" s="64"/>
      <c r="L69" s="64"/>
      <c r="M69" s="64"/>
      <c r="N69" s="422"/>
      <c r="O69" s="422"/>
      <c r="P69" s="426"/>
      <c r="Q69" s="427"/>
    </row>
    <row r="70" spans="1:19" s="63" customFormat="1" ht="54" customHeight="1" x14ac:dyDescent="0.2">
      <c r="A70" s="172"/>
      <c r="B70" s="922" t="s">
        <v>16</v>
      </c>
      <c r="C70" s="922"/>
      <c r="D70" s="922"/>
      <c r="E70" s="922"/>
      <c r="F70" s="922"/>
      <c r="G70" s="922"/>
      <c r="H70" s="922"/>
      <c r="I70" s="922"/>
      <c r="J70" s="922"/>
      <c r="K70" s="922"/>
      <c r="L70" s="922"/>
      <c r="M70" s="922"/>
      <c r="N70" s="922"/>
      <c r="O70" s="922"/>
      <c r="P70" s="922"/>
      <c r="Q70" s="922"/>
      <c r="R70" s="111"/>
      <c r="S70" s="111"/>
    </row>
    <row r="71" spans="1:19" s="57" customFormat="1" ht="29.25" customHeight="1" x14ac:dyDescent="0.2">
      <c r="A71" s="132"/>
      <c r="B71" s="585"/>
      <c r="C71" s="104"/>
      <c r="D71" s="66"/>
      <c r="E71" s="104"/>
      <c r="F71" s="105"/>
      <c r="G71" s="64"/>
      <c r="H71" s="64"/>
      <c r="I71" s="64"/>
      <c r="J71" s="64"/>
      <c r="K71" s="64"/>
      <c r="L71" s="64"/>
      <c r="M71" s="64"/>
      <c r="N71" s="64"/>
      <c r="O71" s="64"/>
      <c r="P71" s="106"/>
      <c r="Q71" s="107"/>
    </row>
    <row r="72" spans="1:19" ht="36" customHeight="1" x14ac:dyDescent="0.35">
      <c r="B72" s="9" t="s">
        <v>117</v>
      </c>
      <c r="C72" s="157"/>
      <c r="D72" s="312"/>
      <c r="E72" s="361" t="s">
        <v>27</v>
      </c>
      <c r="G72" s="9"/>
      <c r="H72" s="946">
        <v>0</v>
      </c>
      <c r="I72" s="946">
        <v>1</v>
      </c>
      <c r="J72" s="946">
        <v>0</v>
      </c>
      <c r="K72" s="9"/>
      <c r="L72" s="9"/>
      <c r="M72" s="9"/>
      <c r="N72" s="920">
        <v>1</v>
      </c>
      <c r="O72" s="9"/>
      <c r="P72" s="283"/>
      <c r="Q72" s="50">
        <v>1</v>
      </c>
    </row>
    <row r="73" spans="1:19" ht="6" customHeight="1" x14ac:dyDescent="0.25">
      <c r="B73" s="9"/>
      <c r="C73" s="157"/>
      <c r="D73" s="198"/>
      <c r="E73" s="157"/>
      <c r="G73" s="9"/>
      <c r="H73" s="946"/>
      <c r="I73" s="946"/>
      <c r="J73" s="946"/>
      <c r="K73" s="9"/>
      <c r="L73" s="9"/>
      <c r="M73" s="9"/>
      <c r="N73" s="920"/>
      <c r="O73" s="9"/>
      <c r="P73" s="283"/>
      <c r="Q73" s="17"/>
    </row>
    <row r="74" spans="1:19" s="161" customFormat="1" ht="30" customHeight="1" x14ac:dyDescent="0.25">
      <c r="A74" s="169"/>
      <c r="B74" s="9"/>
      <c r="C74" s="200"/>
      <c r="D74" s="304" t="s">
        <v>162</v>
      </c>
      <c r="E74" s="300" t="s">
        <v>165</v>
      </c>
      <c r="G74" s="9"/>
      <c r="H74" s="918">
        <v>211</v>
      </c>
      <c r="I74" s="918">
        <v>208</v>
      </c>
      <c r="J74" s="918">
        <v>171</v>
      </c>
      <c r="K74" s="9"/>
      <c r="L74" s="9"/>
      <c r="M74" s="201"/>
      <c r="N74" s="62"/>
      <c r="P74" s="283"/>
      <c r="Q74" s="17"/>
    </row>
    <row r="75" spans="1:19" ht="30" customHeight="1" x14ac:dyDescent="0.25">
      <c r="B75" s="9"/>
      <c r="C75" s="200"/>
      <c r="D75" s="304" t="s">
        <v>161</v>
      </c>
      <c r="E75" s="300" t="s">
        <v>164</v>
      </c>
      <c r="G75" s="9"/>
      <c r="H75" s="918"/>
      <c r="I75" s="918"/>
      <c r="J75" s="918"/>
      <c r="K75" s="9"/>
      <c r="L75" s="9"/>
      <c r="M75" s="4"/>
      <c r="N75" s="62"/>
      <c r="P75" s="283"/>
      <c r="Q75" s="17"/>
    </row>
    <row r="76" spans="1:19" s="12" customFormat="1" ht="18" customHeight="1" x14ac:dyDescent="0.35">
      <c r="A76" s="173"/>
      <c r="B76" s="24"/>
      <c r="C76" s="47"/>
      <c r="D76" s="284"/>
      <c r="E76" s="47"/>
      <c r="F76" s="6"/>
      <c r="G76" s="6"/>
      <c r="H76" s="6"/>
      <c r="I76" s="6"/>
      <c r="J76" s="6"/>
      <c r="K76" s="6"/>
      <c r="L76" s="6"/>
      <c r="M76" s="6"/>
      <c r="N76" s="6"/>
      <c r="O76" s="6"/>
      <c r="P76" s="6"/>
      <c r="Q76" s="32"/>
    </row>
    <row r="77" spans="1:19" ht="36" customHeight="1" x14ac:dyDescent="0.35">
      <c r="B77" s="9" t="s">
        <v>120</v>
      </c>
      <c r="C77" s="157"/>
      <c r="D77" s="524"/>
      <c r="E77" s="361" t="s">
        <v>108</v>
      </c>
      <c r="G77" s="9"/>
      <c r="H77" s="946">
        <v>1</v>
      </c>
      <c r="I77" s="946">
        <v>0</v>
      </c>
      <c r="J77" s="946">
        <v>1</v>
      </c>
      <c r="K77" s="9"/>
      <c r="L77" s="9"/>
      <c r="M77" s="9"/>
      <c r="N77" s="920">
        <v>2</v>
      </c>
      <c r="O77" s="9"/>
      <c r="P77" s="283"/>
      <c r="Q77" s="50">
        <v>6</v>
      </c>
    </row>
    <row r="78" spans="1:19" ht="6" customHeight="1" x14ac:dyDescent="0.25">
      <c r="B78" s="9"/>
      <c r="C78" s="157"/>
      <c r="D78" s="304"/>
      <c r="E78" s="157"/>
      <c r="G78" s="9"/>
      <c r="H78" s="946"/>
      <c r="I78" s="946"/>
      <c r="J78" s="946"/>
      <c r="K78" s="9"/>
      <c r="L78" s="9"/>
      <c r="M78" s="9"/>
      <c r="N78" s="920"/>
      <c r="O78" s="9"/>
      <c r="P78" s="283"/>
      <c r="Q78" s="200"/>
    </row>
    <row r="79" spans="1:19" s="161" customFormat="1" ht="30" customHeight="1" x14ac:dyDescent="0.25">
      <c r="A79" s="169"/>
      <c r="B79" s="9"/>
      <c r="C79" s="200"/>
      <c r="D79" s="304" t="s">
        <v>263</v>
      </c>
      <c r="E79" s="300" t="s">
        <v>259</v>
      </c>
      <c r="G79" s="9"/>
      <c r="H79" s="918">
        <v>243</v>
      </c>
      <c r="I79" s="918">
        <v>181</v>
      </c>
      <c r="J79" s="918">
        <v>226</v>
      </c>
      <c r="K79" s="9"/>
      <c r="L79" s="9"/>
      <c r="M79" s="201"/>
      <c r="N79" s="62"/>
      <c r="P79" s="283"/>
      <c r="Q79" s="200"/>
    </row>
    <row r="80" spans="1:19" ht="30" customHeight="1" x14ac:dyDescent="0.25">
      <c r="B80" s="9"/>
      <c r="C80" s="200"/>
      <c r="D80" s="304" t="s">
        <v>261</v>
      </c>
      <c r="E80" s="300" t="s">
        <v>257</v>
      </c>
      <c r="G80" s="9"/>
      <c r="H80" s="918"/>
      <c r="I80" s="918"/>
      <c r="J80" s="918"/>
      <c r="K80" s="9"/>
      <c r="L80" s="9"/>
      <c r="M80" s="4"/>
      <c r="N80" s="62"/>
      <c r="P80" s="283"/>
      <c r="Q80" s="200"/>
    </row>
    <row r="81" spans="1:19" s="57" customFormat="1" ht="20.25" customHeight="1" x14ac:dyDescent="0.2">
      <c r="A81" s="132"/>
      <c r="B81" s="585"/>
      <c r="C81" s="104"/>
      <c r="D81" s="66"/>
      <c r="E81" s="104"/>
      <c r="F81" s="105"/>
      <c r="G81" s="64"/>
      <c r="H81" s="64"/>
      <c r="I81" s="64"/>
      <c r="J81" s="64"/>
      <c r="K81" s="64"/>
      <c r="L81" s="64"/>
      <c r="M81" s="64"/>
      <c r="N81" s="64"/>
      <c r="O81" s="64"/>
      <c r="P81" s="106"/>
      <c r="Q81" s="107"/>
    </row>
    <row r="82" spans="1:19" s="63" customFormat="1" ht="54" customHeight="1" x14ac:dyDescent="0.2">
      <c r="A82" s="172"/>
      <c r="B82" s="922" t="s">
        <v>25</v>
      </c>
      <c r="C82" s="922"/>
      <c r="D82" s="922"/>
      <c r="E82" s="922"/>
      <c r="F82" s="922"/>
      <c r="G82" s="922"/>
      <c r="H82" s="922"/>
      <c r="I82" s="922"/>
      <c r="J82" s="922"/>
      <c r="K82" s="922"/>
      <c r="L82" s="922"/>
      <c r="M82" s="922"/>
      <c r="N82" s="922"/>
      <c r="O82" s="922"/>
      <c r="P82" s="922"/>
      <c r="Q82" s="922"/>
      <c r="R82" s="111"/>
      <c r="S82" s="111"/>
    </row>
    <row r="83" spans="1:19" s="57" customFormat="1" ht="29.25" customHeight="1" x14ac:dyDescent="0.2">
      <c r="A83" s="132"/>
      <c r="B83" s="585"/>
      <c r="C83" s="104"/>
      <c r="D83" s="66"/>
      <c r="E83" s="104"/>
      <c r="F83" s="105"/>
      <c r="G83" s="64"/>
      <c r="H83" s="64"/>
      <c r="I83" s="64"/>
      <c r="J83" s="64"/>
      <c r="K83" s="64"/>
      <c r="L83" s="64"/>
      <c r="M83" s="64"/>
      <c r="N83" s="64"/>
      <c r="O83" s="64"/>
      <c r="P83" s="106"/>
      <c r="Q83" s="107"/>
    </row>
    <row r="84" spans="1:19" ht="36" customHeight="1" x14ac:dyDescent="0.35">
      <c r="B84" s="9" t="s">
        <v>117</v>
      </c>
      <c r="C84" s="157"/>
      <c r="D84" s="312"/>
      <c r="E84" s="361" t="s">
        <v>27</v>
      </c>
      <c r="G84" s="9"/>
      <c r="H84" s="946">
        <v>1</v>
      </c>
      <c r="I84" s="946">
        <v>1</v>
      </c>
      <c r="J84" s="918"/>
      <c r="K84" s="9"/>
      <c r="L84" s="9"/>
      <c r="M84" s="9"/>
      <c r="N84" s="920">
        <v>2</v>
      </c>
      <c r="O84" s="9"/>
      <c r="P84" s="283"/>
      <c r="Q84" s="639">
        <v>1</v>
      </c>
    </row>
    <row r="85" spans="1:19" ht="6" customHeight="1" x14ac:dyDescent="0.25">
      <c r="B85" s="9"/>
      <c r="C85" s="157"/>
      <c r="D85" s="198"/>
      <c r="E85" s="157"/>
      <c r="G85" s="9"/>
      <c r="H85" s="946"/>
      <c r="I85" s="946"/>
      <c r="J85" s="918"/>
      <c r="K85" s="9"/>
      <c r="L85" s="9"/>
      <c r="M85" s="9"/>
      <c r="N85" s="920"/>
      <c r="O85" s="9"/>
      <c r="P85" s="283"/>
      <c r="Q85" s="17"/>
    </row>
    <row r="86" spans="1:19" s="161" customFormat="1" ht="30" customHeight="1" x14ac:dyDescent="0.25">
      <c r="A86" s="169"/>
      <c r="B86" s="9"/>
      <c r="C86" s="200"/>
      <c r="D86" s="103" t="s">
        <v>162</v>
      </c>
      <c r="E86" s="300" t="s">
        <v>165</v>
      </c>
      <c r="G86" s="9"/>
      <c r="H86" s="918">
        <v>234</v>
      </c>
      <c r="I86" s="944">
        <v>278</v>
      </c>
      <c r="J86" s="918"/>
      <c r="K86" s="9"/>
      <c r="L86" s="9"/>
      <c r="M86" s="201"/>
      <c r="N86" s="62"/>
      <c r="P86" s="283"/>
      <c r="Q86" s="17"/>
    </row>
    <row r="87" spans="1:19" ht="30" customHeight="1" x14ac:dyDescent="0.25">
      <c r="B87" s="9"/>
      <c r="C87" s="200"/>
      <c r="D87" s="103" t="s">
        <v>161</v>
      </c>
      <c r="E87" s="300" t="s">
        <v>164</v>
      </c>
      <c r="G87" s="9"/>
      <c r="H87" s="918"/>
      <c r="I87" s="944"/>
      <c r="J87" s="918"/>
      <c r="K87" s="9"/>
      <c r="L87" s="9"/>
      <c r="M87" s="4"/>
      <c r="N87" s="62"/>
      <c r="P87" s="283"/>
      <c r="Q87" s="17"/>
    </row>
    <row r="88" spans="1:19" s="12" customFormat="1" ht="18" customHeight="1" x14ac:dyDescent="0.35">
      <c r="A88" s="173"/>
      <c r="B88" s="24"/>
      <c r="C88" s="47"/>
      <c r="D88" s="28"/>
      <c r="E88" s="47"/>
      <c r="F88" s="6"/>
      <c r="G88" s="6"/>
      <c r="H88" s="6"/>
      <c r="I88" s="6"/>
      <c r="J88" s="6"/>
      <c r="K88" s="6"/>
      <c r="L88" s="6"/>
      <c r="M88" s="6"/>
      <c r="N88" s="6"/>
      <c r="O88" s="6"/>
      <c r="P88" s="6"/>
      <c r="Q88" s="32"/>
    </row>
    <row r="89" spans="1:19" ht="36" customHeight="1" x14ac:dyDescent="0.35">
      <c r="B89" s="294" t="s">
        <v>118</v>
      </c>
      <c r="C89" s="157"/>
      <c r="D89" s="312"/>
      <c r="E89" s="361" t="s">
        <v>29</v>
      </c>
      <c r="G89" s="9"/>
      <c r="H89" s="946">
        <v>0</v>
      </c>
      <c r="I89" s="946">
        <v>0</v>
      </c>
      <c r="J89" s="918"/>
      <c r="K89" s="9"/>
      <c r="L89" s="9"/>
      <c r="M89" s="9"/>
      <c r="N89" s="920">
        <v>0</v>
      </c>
      <c r="O89" s="9"/>
      <c r="P89" s="283"/>
      <c r="Q89" s="639">
        <v>4</v>
      </c>
    </row>
    <row r="90" spans="1:19" ht="6" customHeight="1" x14ac:dyDescent="0.25">
      <c r="B90" s="9"/>
      <c r="C90" s="157"/>
      <c r="D90" s="428"/>
      <c r="E90" s="157"/>
      <c r="G90" s="9"/>
      <c r="H90" s="946"/>
      <c r="I90" s="946"/>
      <c r="J90" s="918"/>
      <c r="K90" s="9"/>
      <c r="L90" s="9"/>
      <c r="M90" s="9"/>
      <c r="N90" s="920"/>
      <c r="O90" s="9"/>
      <c r="P90" s="283"/>
      <c r="Q90" s="17"/>
    </row>
    <row r="91" spans="1:19" s="161" customFormat="1" ht="30" customHeight="1" x14ac:dyDescent="0.25">
      <c r="A91" s="169"/>
      <c r="B91" s="9"/>
      <c r="C91" s="200"/>
      <c r="D91" s="103" t="s">
        <v>220</v>
      </c>
      <c r="E91" s="300" t="s">
        <v>77</v>
      </c>
      <c r="G91" s="9"/>
      <c r="H91" s="918">
        <v>165</v>
      </c>
      <c r="I91" s="918">
        <v>202</v>
      </c>
      <c r="J91" s="918"/>
      <c r="K91" s="9"/>
      <c r="L91" s="9"/>
      <c r="M91" s="201"/>
      <c r="N91" s="62"/>
      <c r="P91" s="283"/>
      <c r="Q91" s="17"/>
    </row>
    <row r="92" spans="1:19" ht="30" customHeight="1" x14ac:dyDescent="0.25">
      <c r="B92" s="9"/>
      <c r="C92" s="200"/>
      <c r="D92" s="103" t="s">
        <v>87</v>
      </c>
      <c r="E92" s="300" t="s">
        <v>77</v>
      </c>
      <c r="G92" s="9"/>
      <c r="H92" s="918"/>
      <c r="I92" s="918"/>
      <c r="J92" s="918"/>
      <c r="K92" s="9"/>
      <c r="L92" s="9"/>
      <c r="M92" s="4"/>
      <c r="N92" s="62"/>
      <c r="P92" s="283"/>
      <c r="Q92" s="17"/>
    </row>
    <row r="93" spans="1:19" s="12" customFormat="1" ht="21" customHeight="1" thickBot="1" x14ac:dyDescent="0.4">
      <c r="A93" s="174"/>
      <c r="B93" s="310"/>
      <c r="C93" s="241"/>
      <c r="D93" s="429"/>
      <c r="E93" s="241"/>
      <c r="F93" s="247"/>
      <c r="G93" s="247"/>
      <c r="H93" s="247"/>
      <c r="I93" s="247"/>
      <c r="J93" s="247"/>
      <c r="K93" s="247"/>
      <c r="L93" s="247"/>
      <c r="M93" s="247"/>
      <c r="N93" s="247"/>
      <c r="O93" s="247"/>
      <c r="P93" s="247"/>
      <c r="Q93" s="175"/>
      <c r="R93" s="178"/>
      <c r="S93" s="178"/>
    </row>
    <row r="94" spans="1:19" s="12" customFormat="1" ht="21" customHeight="1" thickTop="1" x14ac:dyDescent="0.35">
      <c r="A94" s="173"/>
      <c r="B94" s="24"/>
      <c r="C94" s="47"/>
      <c r="D94" s="430"/>
      <c r="E94" s="47"/>
      <c r="F94" s="6"/>
      <c r="G94" s="6"/>
      <c r="H94" s="6"/>
      <c r="I94" s="6"/>
      <c r="J94" s="6"/>
      <c r="K94" s="6"/>
      <c r="L94" s="6"/>
      <c r="M94" s="6"/>
      <c r="N94" s="6"/>
      <c r="O94" s="6"/>
      <c r="P94" s="6"/>
      <c r="Q94" s="32"/>
    </row>
    <row r="95" spans="1:19" ht="36" customHeight="1" x14ac:dyDescent="0.35">
      <c r="B95" s="9" t="s">
        <v>119</v>
      </c>
      <c r="C95" s="157"/>
      <c r="D95" s="312"/>
      <c r="E95" s="361" t="s">
        <v>99</v>
      </c>
      <c r="G95" s="9"/>
      <c r="H95" s="946">
        <v>1</v>
      </c>
      <c r="I95" s="946">
        <v>0</v>
      </c>
      <c r="J95" s="946">
        <v>0.5</v>
      </c>
      <c r="K95" s="946">
        <v>0</v>
      </c>
      <c r="L95" s="9"/>
      <c r="M95" s="9"/>
      <c r="N95" s="945">
        <v>1.5</v>
      </c>
      <c r="O95" s="9"/>
      <c r="P95" s="283"/>
      <c r="Q95" s="639">
        <v>15</v>
      </c>
    </row>
    <row r="96" spans="1:19" ht="6" customHeight="1" x14ac:dyDescent="0.25">
      <c r="B96" s="9"/>
      <c r="C96" s="157"/>
      <c r="D96" s="428"/>
      <c r="E96" s="157"/>
      <c r="G96" s="9"/>
      <c r="H96" s="946"/>
      <c r="I96" s="946"/>
      <c r="J96" s="946"/>
      <c r="K96" s="946"/>
      <c r="L96" s="9"/>
      <c r="M96" s="9"/>
      <c r="N96" s="945"/>
      <c r="O96" s="9"/>
      <c r="P96" s="283"/>
      <c r="Q96" s="9"/>
    </row>
    <row r="97" spans="1:19" s="161" customFormat="1" ht="30" customHeight="1" x14ac:dyDescent="0.25">
      <c r="A97" s="169"/>
      <c r="B97" s="9"/>
      <c r="C97" s="200"/>
      <c r="D97" s="103" t="s">
        <v>333</v>
      </c>
      <c r="E97" s="300" t="s">
        <v>330</v>
      </c>
      <c r="G97" s="9"/>
      <c r="H97" s="918">
        <v>257</v>
      </c>
      <c r="I97" s="918">
        <v>207</v>
      </c>
      <c r="J97" s="918">
        <v>202</v>
      </c>
      <c r="K97" s="918">
        <v>170</v>
      </c>
      <c r="L97" s="9"/>
      <c r="M97" s="201"/>
      <c r="N97" s="642"/>
      <c r="P97" s="283"/>
      <c r="Q97" s="9"/>
    </row>
    <row r="98" spans="1:19" ht="30" customHeight="1" x14ac:dyDescent="0.25">
      <c r="B98" s="9"/>
      <c r="C98" s="200"/>
      <c r="D98" s="103" t="s">
        <v>335</v>
      </c>
      <c r="E98" s="300" t="s">
        <v>331</v>
      </c>
      <c r="G98" s="9"/>
      <c r="H98" s="918"/>
      <c r="I98" s="918"/>
      <c r="J98" s="918"/>
      <c r="K98" s="918"/>
      <c r="L98" s="9"/>
      <c r="M98" s="4"/>
      <c r="N98" s="642"/>
      <c r="P98" s="283"/>
      <c r="Q98" s="9"/>
    </row>
    <row r="99" spans="1:19" s="12" customFormat="1" ht="18" customHeight="1" x14ac:dyDescent="0.7">
      <c r="A99" s="173"/>
      <c r="B99" s="24"/>
      <c r="C99" s="47"/>
      <c r="D99" s="28"/>
      <c r="E99" s="47"/>
      <c r="F99" s="6"/>
      <c r="G99" s="6"/>
      <c r="H99" s="6"/>
      <c r="I99" s="6"/>
      <c r="J99" s="6"/>
      <c r="K99" s="6"/>
      <c r="L99" s="6"/>
      <c r="M99" s="6"/>
      <c r="N99" s="643"/>
      <c r="O99" s="6"/>
      <c r="P99" s="6"/>
      <c r="Q99" s="24"/>
    </row>
    <row r="100" spans="1:19" ht="36" customHeight="1" x14ac:dyDescent="0.35">
      <c r="B100" s="9" t="s">
        <v>120</v>
      </c>
      <c r="C100" s="157"/>
      <c r="D100" s="312"/>
      <c r="E100" s="361" t="s">
        <v>108</v>
      </c>
      <c r="G100" s="9"/>
      <c r="H100" s="946">
        <v>0</v>
      </c>
      <c r="I100" s="946">
        <v>1</v>
      </c>
      <c r="J100" s="946">
        <v>0.5</v>
      </c>
      <c r="K100" s="946">
        <v>1</v>
      </c>
      <c r="L100" s="9"/>
      <c r="M100" s="9"/>
      <c r="N100" s="945">
        <v>2.5</v>
      </c>
      <c r="O100" s="9"/>
      <c r="P100" s="283"/>
      <c r="Q100" s="639">
        <v>6</v>
      </c>
    </row>
    <row r="101" spans="1:19" ht="6" customHeight="1" x14ac:dyDescent="0.25">
      <c r="B101" s="9"/>
      <c r="C101" s="157"/>
      <c r="D101" s="428"/>
      <c r="E101" s="157"/>
      <c r="G101" s="9"/>
      <c r="H101" s="946"/>
      <c r="I101" s="946"/>
      <c r="J101" s="946"/>
      <c r="K101" s="946"/>
      <c r="L101" s="9"/>
      <c r="M101" s="9"/>
      <c r="N101" s="945"/>
      <c r="O101" s="9"/>
      <c r="P101" s="283"/>
      <c r="Q101" s="200"/>
    </row>
    <row r="102" spans="1:19" s="161" customFormat="1" ht="30" customHeight="1" x14ac:dyDescent="0.25">
      <c r="A102" s="169"/>
      <c r="B102" s="9"/>
      <c r="C102" s="200"/>
      <c r="D102" s="103" t="s">
        <v>263</v>
      </c>
      <c r="E102" s="300" t="s">
        <v>259</v>
      </c>
      <c r="G102" s="9"/>
      <c r="H102" s="918">
        <v>185</v>
      </c>
      <c r="I102" s="918">
        <v>219</v>
      </c>
      <c r="J102" s="918">
        <v>202</v>
      </c>
      <c r="K102" s="918">
        <v>219</v>
      </c>
      <c r="L102" s="9"/>
      <c r="M102" s="201"/>
      <c r="N102" s="62"/>
      <c r="P102" s="283"/>
      <c r="Q102" s="200"/>
    </row>
    <row r="103" spans="1:19" ht="30" customHeight="1" x14ac:dyDescent="0.25">
      <c r="B103" s="9"/>
      <c r="C103" s="200"/>
      <c r="D103" s="103" t="s">
        <v>261</v>
      </c>
      <c r="E103" s="300" t="s">
        <v>257</v>
      </c>
      <c r="G103" s="9"/>
      <c r="H103" s="918"/>
      <c r="I103" s="918"/>
      <c r="J103" s="918"/>
      <c r="K103" s="918"/>
      <c r="L103" s="9"/>
      <c r="M103" s="4"/>
      <c r="N103" s="62"/>
      <c r="P103" s="283"/>
      <c r="Q103" s="200"/>
    </row>
    <row r="104" spans="1:19" s="12" customFormat="1" ht="18" customHeight="1" x14ac:dyDescent="0.35">
      <c r="A104" s="173"/>
      <c r="B104" s="24"/>
      <c r="C104" s="55"/>
      <c r="D104" s="15"/>
      <c r="E104" s="55"/>
      <c r="F104" s="15"/>
      <c r="G104" s="15"/>
      <c r="H104" s="15"/>
      <c r="I104" s="15"/>
      <c r="J104" s="15"/>
      <c r="K104" s="15"/>
      <c r="L104" s="15"/>
      <c r="M104" s="15"/>
      <c r="N104" s="15"/>
      <c r="O104" s="15"/>
      <c r="P104" s="15"/>
      <c r="Q104" s="129"/>
    </row>
    <row r="105" spans="1:19" ht="3" customHeight="1" x14ac:dyDescent="0.7">
      <c r="B105" s="62"/>
      <c r="C105" s="109"/>
      <c r="D105" s="109"/>
      <c r="E105" s="109"/>
      <c r="F105" s="95"/>
      <c r="G105" s="95"/>
      <c r="H105" s="95"/>
      <c r="I105" s="95"/>
      <c r="J105" s="60"/>
      <c r="L105" s="56"/>
      <c r="M105" s="56"/>
      <c r="N105" s="56"/>
      <c r="O105" s="56"/>
      <c r="P105" s="91"/>
      <c r="Q105" s="97"/>
    </row>
    <row r="106" spans="1:19" s="40" customFormat="1" ht="30" customHeight="1" x14ac:dyDescent="0.2">
      <c r="A106" s="170"/>
      <c r="B106" s="926" t="s">
        <v>92</v>
      </c>
      <c r="C106" s="926"/>
      <c r="D106" s="926"/>
      <c r="E106" s="926"/>
      <c r="F106" s="926"/>
      <c r="G106" s="926"/>
      <c r="H106" s="926"/>
      <c r="I106" s="926"/>
      <c r="J106" s="926"/>
      <c r="K106" s="926"/>
      <c r="L106" s="926"/>
      <c r="M106" s="926"/>
      <c r="N106" s="927" t="s">
        <v>17</v>
      </c>
      <c r="O106" s="927"/>
      <c r="P106" s="927"/>
      <c r="Q106" s="927"/>
    </row>
    <row r="107" spans="1:19" s="40" customFormat="1" ht="30" customHeight="1" x14ac:dyDescent="0.4">
      <c r="A107" s="170"/>
      <c r="B107" s="926"/>
      <c r="C107" s="926"/>
      <c r="D107" s="926"/>
      <c r="E107" s="926"/>
      <c r="F107" s="926"/>
      <c r="G107" s="926"/>
      <c r="H107" s="926"/>
      <c r="I107" s="926"/>
      <c r="J107" s="926"/>
      <c r="K107" s="926"/>
      <c r="L107" s="926"/>
      <c r="M107" s="926"/>
      <c r="N107" s="110" t="s">
        <v>79</v>
      </c>
      <c r="O107" s="282"/>
      <c r="P107" s="929">
        <v>278</v>
      </c>
      <c r="Q107" s="929"/>
    </row>
    <row r="108" spans="1:19" s="40" customFormat="1" ht="30" customHeight="1" x14ac:dyDescent="0.4">
      <c r="A108" s="170"/>
      <c r="B108" s="926"/>
      <c r="C108" s="926"/>
      <c r="D108" s="926"/>
      <c r="E108" s="926"/>
      <c r="F108" s="926"/>
      <c r="G108" s="926"/>
      <c r="H108" s="926"/>
      <c r="I108" s="926"/>
      <c r="J108" s="926"/>
      <c r="K108" s="926"/>
      <c r="L108" s="926"/>
      <c r="M108" s="926"/>
      <c r="N108" s="110" t="s">
        <v>476</v>
      </c>
      <c r="O108" s="282"/>
      <c r="P108" s="929">
        <v>1105</v>
      </c>
      <c r="Q108" s="929"/>
    </row>
    <row r="109" spans="1:19" s="40" customFormat="1" ht="18" customHeight="1" x14ac:dyDescent="0.35">
      <c r="A109" s="170"/>
      <c r="B109" s="926"/>
      <c r="C109" s="926"/>
      <c r="D109" s="926"/>
      <c r="E109" s="926"/>
      <c r="F109" s="926"/>
      <c r="G109" s="926"/>
      <c r="H109" s="926"/>
      <c r="I109" s="926"/>
      <c r="J109" s="926"/>
      <c r="K109" s="926"/>
      <c r="L109" s="926"/>
      <c r="M109" s="926"/>
      <c r="N109" s="43"/>
      <c r="O109" s="45"/>
      <c r="P109" s="99"/>
      <c r="Q109" s="48"/>
    </row>
    <row r="110" spans="1:19" s="63" customFormat="1" ht="60" customHeight="1" x14ac:dyDescent="0.2">
      <c r="A110" s="172"/>
      <c r="B110" s="917" t="s">
        <v>90</v>
      </c>
      <c r="C110" s="917"/>
      <c r="D110" s="917"/>
      <c r="E110" s="917"/>
      <c r="F110" s="917"/>
      <c r="G110" s="917"/>
      <c r="H110" s="917"/>
      <c r="I110" s="917"/>
      <c r="J110" s="917"/>
      <c r="K110" s="917"/>
      <c r="L110" s="917"/>
      <c r="M110" s="917"/>
      <c r="N110" s="917"/>
      <c r="O110" s="917"/>
      <c r="P110" s="917"/>
      <c r="Q110" s="917"/>
      <c r="R110" s="111"/>
      <c r="S110" s="111"/>
    </row>
    <row r="111" spans="1:19" ht="36" customHeight="1" x14ac:dyDescent="0.25">
      <c r="B111" s="9"/>
      <c r="C111" s="200"/>
      <c r="D111" s="20"/>
      <c r="E111" s="200"/>
      <c r="G111" s="9"/>
      <c r="H111" s="9"/>
      <c r="I111" s="9"/>
      <c r="J111" s="9"/>
      <c r="K111" s="9"/>
      <c r="L111" s="9"/>
      <c r="M111" s="9"/>
      <c r="N111" s="9"/>
      <c r="O111" s="9"/>
      <c r="P111" s="283"/>
      <c r="Q111" s="200"/>
    </row>
    <row r="112" spans="1:19" ht="39" customHeight="1" x14ac:dyDescent="0.35">
      <c r="B112" s="915">
        <v>1</v>
      </c>
      <c r="C112" s="157"/>
      <c r="D112" s="312"/>
      <c r="E112" s="361" t="s">
        <v>27</v>
      </c>
      <c r="H112" s="536">
        <v>3</v>
      </c>
      <c r="I112" s="536">
        <v>3</v>
      </c>
      <c r="J112" s="536">
        <v>3</v>
      </c>
      <c r="K112" s="536">
        <v>3</v>
      </c>
      <c r="L112" s="536">
        <v>0</v>
      </c>
      <c r="M112" s="289"/>
      <c r="N112" s="206">
        <v>12</v>
      </c>
      <c r="O112" s="9"/>
      <c r="P112" s="541"/>
      <c r="Q112" s="930">
        <v>1</v>
      </c>
    </row>
    <row r="113" spans="1:18" ht="9" customHeight="1" x14ac:dyDescent="0.25">
      <c r="B113" s="915"/>
      <c r="C113" s="200"/>
      <c r="D113" s="20"/>
      <c r="E113" s="200"/>
      <c r="G113" s="9"/>
      <c r="H113" s="9"/>
      <c r="I113" s="9"/>
      <c r="J113" s="9"/>
      <c r="K113" s="9"/>
      <c r="L113" s="9"/>
      <c r="M113" s="9"/>
      <c r="N113" s="9"/>
      <c r="O113" s="9"/>
      <c r="P113" s="541"/>
      <c r="Q113" s="930"/>
    </row>
    <row r="114" spans="1:18" s="161" customFormat="1" ht="33" customHeight="1" x14ac:dyDescent="0.25">
      <c r="A114" s="169"/>
      <c r="B114" s="915"/>
      <c r="C114" s="200"/>
      <c r="D114" s="304" t="s">
        <v>162</v>
      </c>
      <c r="E114" s="205" t="s">
        <v>165</v>
      </c>
      <c r="H114" s="525">
        <v>220</v>
      </c>
      <c r="I114" s="525">
        <v>204</v>
      </c>
      <c r="J114" s="525">
        <v>267</v>
      </c>
      <c r="K114" s="525">
        <v>195</v>
      </c>
      <c r="L114" s="525">
        <v>191</v>
      </c>
      <c r="M114" s="201"/>
      <c r="N114" s="9">
        <v>1077</v>
      </c>
      <c r="P114" s="638">
        <v>215.4</v>
      </c>
      <c r="Q114" s="930"/>
    </row>
    <row r="115" spans="1:18" ht="33" customHeight="1" x14ac:dyDescent="0.25">
      <c r="B115" s="62"/>
      <c r="C115" s="200"/>
      <c r="D115" s="304" t="s">
        <v>161</v>
      </c>
      <c r="E115" s="205" t="s">
        <v>164</v>
      </c>
      <c r="H115" s="525">
        <v>183</v>
      </c>
      <c r="I115" s="525">
        <v>164</v>
      </c>
      <c r="J115" s="525">
        <v>165</v>
      </c>
      <c r="K115" s="525">
        <v>190</v>
      </c>
      <c r="L115" s="525">
        <v>197</v>
      </c>
      <c r="M115" s="4"/>
      <c r="N115" s="157"/>
      <c r="P115" s="541"/>
      <c r="Q115" s="204"/>
    </row>
    <row r="116" spans="1:18" s="12" customFormat="1" ht="33" customHeight="1" x14ac:dyDescent="0.35">
      <c r="A116" s="169"/>
      <c r="B116" s="61"/>
      <c r="C116" s="47"/>
      <c r="D116" s="47"/>
      <c r="E116" s="6"/>
      <c r="F116" s="6"/>
      <c r="G116" s="6"/>
      <c r="H116" s="526" t="s">
        <v>108</v>
      </c>
      <c r="I116" s="526" t="s">
        <v>45</v>
      </c>
      <c r="J116" s="526" t="s">
        <v>26</v>
      </c>
      <c r="K116" s="526" t="s">
        <v>97</v>
      </c>
      <c r="L116" s="640" t="s">
        <v>171</v>
      </c>
      <c r="M116" s="6"/>
      <c r="N116" s="6"/>
      <c r="O116" s="6"/>
      <c r="P116" s="542"/>
      <c r="Q116" s="599"/>
    </row>
    <row r="117" spans="1:18" s="12" customFormat="1" ht="30" customHeight="1" thickBot="1" x14ac:dyDescent="0.4">
      <c r="A117" s="186"/>
      <c r="B117" s="586"/>
      <c r="C117" s="458"/>
      <c r="D117" s="459"/>
      <c r="E117" s="460"/>
      <c r="F117" s="461"/>
      <c r="G117" s="462"/>
      <c r="H117" s="462"/>
      <c r="I117" s="462"/>
      <c r="J117" s="462"/>
      <c r="K117" s="462"/>
      <c r="L117" s="188"/>
      <c r="M117" s="187"/>
      <c r="N117" s="188"/>
      <c r="O117" s="187"/>
      <c r="P117" s="543"/>
      <c r="Q117" s="571"/>
      <c r="R117" s="463"/>
    </row>
    <row r="118" spans="1:18" s="12" customFormat="1" ht="30" customHeight="1" thickTop="1" x14ac:dyDescent="0.35">
      <c r="A118" s="169"/>
      <c r="B118" s="61"/>
      <c r="C118" s="55"/>
      <c r="D118" s="164"/>
      <c r="E118" s="231"/>
      <c r="F118" s="253"/>
      <c r="G118" s="190"/>
      <c r="H118" s="190"/>
      <c r="I118" s="190"/>
      <c r="J118" s="190"/>
      <c r="K118" s="190"/>
      <c r="L118" s="17"/>
      <c r="M118" s="15"/>
      <c r="N118" s="17"/>
      <c r="O118" s="15"/>
      <c r="P118" s="544"/>
      <c r="Q118" s="200"/>
    </row>
    <row r="119" spans="1:18" ht="39" customHeight="1" x14ac:dyDescent="0.25">
      <c r="B119" s="915">
        <v>2</v>
      </c>
      <c r="C119" s="157"/>
      <c r="D119" s="315"/>
      <c r="E119" s="361" t="s">
        <v>108</v>
      </c>
      <c r="H119" s="535">
        <v>0</v>
      </c>
      <c r="I119" s="535">
        <v>3</v>
      </c>
      <c r="J119" s="535">
        <v>3</v>
      </c>
      <c r="K119" s="535">
        <v>3</v>
      </c>
      <c r="L119" s="535">
        <v>0</v>
      </c>
      <c r="M119" s="289"/>
      <c r="N119" s="206">
        <v>9</v>
      </c>
      <c r="O119" s="9"/>
      <c r="P119" s="541"/>
      <c r="Q119" s="930">
        <v>8</v>
      </c>
    </row>
    <row r="120" spans="1:18" ht="9" customHeight="1" x14ac:dyDescent="0.25">
      <c r="B120" s="915"/>
      <c r="C120" s="200"/>
      <c r="D120" s="20"/>
      <c r="E120" s="200"/>
      <c r="G120" s="9"/>
      <c r="H120" s="9"/>
      <c r="I120" s="9"/>
      <c r="J120" s="9"/>
      <c r="K120" s="9"/>
      <c r="L120" s="9"/>
      <c r="M120" s="9"/>
      <c r="N120" s="9"/>
      <c r="O120" s="9"/>
      <c r="P120" s="541"/>
      <c r="Q120" s="930"/>
    </row>
    <row r="121" spans="1:18" s="161" customFormat="1" ht="33" customHeight="1" x14ac:dyDescent="0.25">
      <c r="A121" s="169"/>
      <c r="B121" s="915"/>
      <c r="C121" s="200"/>
      <c r="D121" s="304" t="s">
        <v>262</v>
      </c>
      <c r="E121" s="205" t="s">
        <v>258</v>
      </c>
      <c r="H121" s="528">
        <v>183</v>
      </c>
      <c r="I121" s="528">
        <v>194</v>
      </c>
      <c r="J121" s="528">
        <v>197</v>
      </c>
      <c r="K121" s="528">
        <v>231</v>
      </c>
      <c r="L121" s="525">
        <v>143</v>
      </c>
      <c r="M121" s="201"/>
      <c r="N121" s="9">
        <v>948</v>
      </c>
      <c r="P121" s="541">
        <v>189.6</v>
      </c>
      <c r="Q121" s="930"/>
    </row>
    <row r="122" spans="1:18" ht="33" customHeight="1" x14ac:dyDescent="0.25">
      <c r="B122" s="62"/>
      <c r="C122" s="200"/>
      <c r="D122" s="304" t="s">
        <v>260</v>
      </c>
      <c r="E122" s="205" t="s">
        <v>256</v>
      </c>
      <c r="H122" s="528">
        <v>220</v>
      </c>
      <c r="I122" s="528">
        <v>180</v>
      </c>
      <c r="J122" s="528">
        <v>133</v>
      </c>
      <c r="K122" s="528">
        <v>178</v>
      </c>
      <c r="L122" s="525">
        <v>199</v>
      </c>
      <c r="M122" s="4"/>
      <c r="N122" s="157"/>
      <c r="P122" s="541"/>
      <c r="Q122" s="204"/>
    </row>
    <row r="123" spans="1:18" s="12" customFormat="1" ht="33" customHeight="1" x14ac:dyDescent="0.35">
      <c r="A123" s="169"/>
      <c r="B123" s="61"/>
      <c r="C123" s="47"/>
      <c r="D123" s="47"/>
      <c r="E123" s="6"/>
      <c r="F123" s="6"/>
      <c r="G123" s="6"/>
      <c r="H123" s="526" t="s">
        <v>27</v>
      </c>
      <c r="I123" s="526" t="s">
        <v>26</v>
      </c>
      <c r="J123" s="640" t="s">
        <v>171</v>
      </c>
      <c r="K123" s="526" t="s">
        <v>45</v>
      </c>
      <c r="L123" s="526" t="s">
        <v>97</v>
      </c>
      <c r="M123" s="6"/>
      <c r="N123" s="6"/>
      <c r="O123" s="6"/>
      <c r="P123" s="542"/>
      <c r="Q123" s="599"/>
    </row>
    <row r="124" spans="1:18" ht="60" customHeight="1" x14ac:dyDescent="0.25">
      <c r="B124" s="62"/>
      <c r="C124" s="200"/>
      <c r="D124" s="20"/>
      <c r="E124" s="200"/>
      <c r="G124" s="9"/>
      <c r="H124" s="9"/>
      <c r="I124" s="9"/>
      <c r="J124" s="9"/>
      <c r="K124" s="9"/>
      <c r="L124" s="9"/>
      <c r="M124" s="9"/>
      <c r="N124" s="9"/>
      <c r="O124" s="9"/>
      <c r="P124" s="541"/>
      <c r="Q124" s="204"/>
    </row>
    <row r="125" spans="1:18" ht="39" customHeight="1" x14ac:dyDescent="0.25">
      <c r="B125" s="915">
        <v>3</v>
      </c>
      <c r="C125" s="157"/>
      <c r="D125" s="315"/>
      <c r="E125" s="361" t="s">
        <v>97</v>
      </c>
      <c r="H125" s="536">
        <v>3</v>
      </c>
      <c r="I125" s="536">
        <v>0</v>
      </c>
      <c r="J125" s="536">
        <v>0</v>
      </c>
      <c r="K125" s="536">
        <v>0</v>
      </c>
      <c r="L125" s="536">
        <v>3</v>
      </c>
      <c r="M125" s="289"/>
      <c r="N125" s="206">
        <v>6</v>
      </c>
      <c r="O125" s="9"/>
      <c r="P125" s="541"/>
      <c r="Q125" s="930">
        <v>16</v>
      </c>
    </row>
    <row r="126" spans="1:18" ht="9" customHeight="1" x14ac:dyDescent="0.25">
      <c r="B126" s="915"/>
      <c r="C126" s="200"/>
      <c r="D126" s="20"/>
      <c r="E126" s="200"/>
      <c r="G126" s="9"/>
      <c r="H126" s="9"/>
      <c r="I126" s="9"/>
      <c r="J126" s="9"/>
      <c r="K126" s="9"/>
      <c r="L126" s="9"/>
      <c r="M126" s="9"/>
      <c r="N126" s="9"/>
      <c r="O126" s="9"/>
      <c r="P126" s="541"/>
      <c r="Q126" s="930"/>
    </row>
    <row r="127" spans="1:18" s="161" customFormat="1" ht="33" customHeight="1" x14ac:dyDescent="0.25">
      <c r="A127" s="169"/>
      <c r="B127" s="915"/>
      <c r="C127" s="200"/>
      <c r="D127" s="304" t="s">
        <v>462</v>
      </c>
      <c r="E127" s="205" t="s">
        <v>463</v>
      </c>
      <c r="H127" s="525">
        <v>214</v>
      </c>
      <c r="I127" s="527">
        <v>124</v>
      </c>
      <c r="J127" s="528">
        <v>202</v>
      </c>
      <c r="K127" s="529">
        <v>190</v>
      </c>
      <c r="L127" s="532">
        <v>199</v>
      </c>
      <c r="M127" s="201"/>
      <c r="N127" s="9">
        <v>929</v>
      </c>
      <c r="P127" s="541">
        <v>185.8</v>
      </c>
      <c r="Q127" s="930"/>
    </row>
    <row r="128" spans="1:18" ht="33" customHeight="1" x14ac:dyDescent="0.25">
      <c r="B128" s="62"/>
      <c r="C128" s="200"/>
      <c r="D128" s="304" t="s">
        <v>465</v>
      </c>
      <c r="E128" s="205" t="s">
        <v>464</v>
      </c>
      <c r="H128" s="525">
        <v>172</v>
      </c>
      <c r="I128" s="527">
        <v>165</v>
      </c>
      <c r="J128" s="528">
        <v>244</v>
      </c>
      <c r="K128" s="529">
        <v>195</v>
      </c>
      <c r="L128" s="532">
        <v>143</v>
      </c>
      <c r="M128" s="4"/>
      <c r="N128" s="157"/>
      <c r="P128" s="541"/>
      <c r="Q128" s="289"/>
    </row>
    <row r="129" spans="1:17" s="12" customFormat="1" ht="33" customHeight="1" x14ac:dyDescent="0.35">
      <c r="A129" s="169"/>
      <c r="B129" s="61"/>
      <c r="C129" s="47"/>
      <c r="D129" s="47"/>
      <c r="E129" s="6"/>
      <c r="F129" s="6"/>
      <c r="G129" s="6"/>
      <c r="H129" s="640" t="s">
        <v>26</v>
      </c>
      <c r="I129" s="640" t="s">
        <v>171</v>
      </c>
      <c r="J129" s="526" t="s">
        <v>45</v>
      </c>
      <c r="K129" s="526" t="s">
        <v>27</v>
      </c>
      <c r="L129" s="526" t="s">
        <v>108</v>
      </c>
      <c r="M129" s="6"/>
      <c r="N129" s="6"/>
      <c r="O129" s="6"/>
      <c r="P129" s="542"/>
      <c r="Q129" s="288"/>
    </row>
    <row r="130" spans="1:17" ht="60" customHeight="1" x14ac:dyDescent="0.25">
      <c r="B130" s="62"/>
      <c r="C130" s="200"/>
      <c r="D130" s="20"/>
      <c r="E130" s="200"/>
      <c r="G130" s="9"/>
      <c r="H130" s="9"/>
      <c r="I130" s="9"/>
      <c r="J130" s="9"/>
      <c r="K130" s="9"/>
      <c r="L130" s="9"/>
      <c r="M130" s="9"/>
      <c r="N130" s="9"/>
      <c r="O130" s="9"/>
      <c r="P130" s="541"/>
      <c r="Q130" s="204"/>
    </row>
    <row r="131" spans="1:17" ht="39" customHeight="1" x14ac:dyDescent="0.25">
      <c r="B131" s="915">
        <v>4</v>
      </c>
      <c r="C131" s="157"/>
      <c r="D131" s="315"/>
      <c r="E131" s="361" t="s">
        <v>45</v>
      </c>
      <c r="H131" s="535">
        <v>3</v>
      </c>
      <c r="I131" s="535">
        <v>0</v>
      </c>
      <c r="J131" s="535">
        <v>3</v>
      </c>
      <c r="K131" s="535">
        <v>0</v>
      </c>
      <c r="L131" s="535">
        <v>0</v>
      </c>
      <c r="M131" s="289"/>
      <c r="N131" s="206">
        <v>6</v>
      </c>
      <c r="O131" s="9"/>
      <c r="P131" s="541"/>
      <c r="Q131" s="930">
        <v>24</v>
      </c>
    </row>
    <row r="132" spans="1:17" ht="9" customHeight="1" x14ac:dyDescent="0.25">
      <c r="B132" s="915"/>
      <c r="C132" s="200"/>
      <c r="D132" s="20"/>
      <c r="E132" s="200"/>
      <c r="G132" s="9"/>
      <c r="H132" s="9"/>
      <c r="I132" s="9"/>
      <c r="J132" s="9"/>
      <c r="K132" s="9"/>
      <c r="L132" s="9"/>
      <c r="M132" s="9"/>
      <c r="N132" s="9"/>
      <c r="O132" s="9"/>
      <c r="P132" s="541"/>
      <c r="Q132" s="930"/>
    </row>
    <row r="133" spans="1:17" s="161" customFormat="1" ht="33" customHeight="1" x14ac:dyDescent="0.25">
      <c r="A133" s="169"/>
      <c r="B133" s="915"/>
      <c r="C133" s="200"/>
      <c r="D133" s="304" t="s">
        <v>338</v>
      </c>
      <c r="E133" s="205" t="s">
        <v>342</v>
      </c>
      <c r="H133" s="527">
        <v>168</v>
      </c>
      <c r="I133" s="528">
        <v>164</v>
      </c>
      <c r="J133" s="525">
        <v>244</v>
      </c>
      <c r="K133" s="529">
        <v>178</v>
      </c>
      <c r="L133" s="528">
        <v>165</v>
      </c>
      <c r="M133" s="201"/>
      <c r="N133" s="9">
        <v>919</v>
      </c>
      <c r="P133" s="541">
        <v>183.8</v>
      </c>
      <c r="Q133" s="930"/>
    </row>
    <row r="134" spans="1:17" ht="33" customHeight="1" x14ac:dyDescent="0.25">
      <c r="B134" s="9"/>
      <c r="C134" s="200"/>
      <c r="D134" s="304" t="s">
        <v>340</v>
      </c>
      <c r="E134" s="205" t="s">
        <v>344</v>
      </c>
      <c r="H134" s="527">
        <v>158</v>
      </c>
      <c r="I134" s="528">
        <v>204</v>
      </c>
      <c r="J134" s="525">
        <v>202</v>
      </c>
      <c r="K134" s="529">
        <v>231</v>
      </c>
      <c r="L134" s="528">
        <v>184</v>
      </c>
      <c r="M134" s="4"/>
      <c r="N134" s="157"/>
      <c r="P134" s="290"/>
    </row>
    <row r="135" spans="1:17" s="12" customFormat="1" ht="33" customHeight="1" x14ac:dyDescent="0.35">
      <c r="A135" s="173"/>
      <c r="B135" s="24"/>
      <c r="C135" s="47"/>
      <c r="D135" s="6"/>
      <c r="E135" s="47"/>
      <c r="F135" s="6"/>
      <c r="G135" s="6"/>
      <c r="H135" s="640" t="s">
        <v>171</v>
      </c>
      <c r="I135" s="526" t="s">
        <v>27</v>
      </c>
      <c r="J135" s="526" t="s">
        <v>97</v>
      </c>
      <c r="K135" s="526" t="s">
        <v>108</v>
      </c>
      <c r="L135" s="526" t="s">
        <v>26</v>
      </c>
      <c r="M135" s="6"/>
      <c r="N135" s="6"/>
      <c r="O135" s="6"/>
      <c r="P135" s="6"/>
      <c r="Q135" s="200"/>
    </row>
    <row r="136" spans="1:17" ht="60" customHeight="1" x14ac:dyDescent="0.25">
      <c r="B136" s="62"/>
      <c r="C136" s="200"/>
      <c r="D136" s="20"/>
      <c r="E136" s="200"/>
      <c r="G136" s="9"/>
      <c r="H136" s="9"/>
      <c r="I136" s="9"/>
      <c r="J136" s="9"/>
      <c r="K136" s="9"/>
      <c r="L136" s="9"/>
      <c r="M136" s="9"/>
      <c r="N136" s="9"/>
      <c r="O136" s="9"/>
      <c r="P136" s="541"/>
      <c r="Q136" s="204"/>
    </row>
    <row r="137" spans="1:17" ht="39" customHeight="1" x14ac:dyDescent="0.25">
      <c r="B137" s="915">
        <v>5</v>
      </c>
      <c r="C137" s="157"/>
      <c r="D137" s="315"/>
      <c r="E137" s="361" t="s">
        <v>26</v>
      </c>
      <c r="H137" s="536">
        <v>0</v>
      </c>
      <c r="I137" s="536">
        <v>0</v>
      </c>
      <c r="J137" s="536">
        <v>0</v>
      </c>
      <c r="K137" s="536">
        <v>3</v>
      </c>
      <c r="L137" s="536">
        <v>3</v>
      </c>
      <c r="M137" s="289"/>
      <c r="N137" s="206">
        <v>6</v>
      </c>
      <c r="O137" s="9"/>
      <c r="P137" s="541"/>
      <c r="Q137" s="930">
        <v>9</v>
      </c>
    </row>
    <row r="138" spans="1:17" ht="9" customHeight="1" x14ac:dyDescent="0.25">
      <c r="B138" s="915"/>
      <c r="C138" s="200"/>
      <c r="D138" s="20"/>
      <c r="E138" s="200"/>
      <c r="G138" s="9"/>
      <c r="H138" s="9"/>
      <c r="I138" s="9"/>
      <c r="J138" s="9"/>
      <c r="K138" s="9"/>
      <c r="L138" s="9"/>
      <c r="M138" s="9"/>
      <c r="N138" s="9"/>
      <c r="O138" s="9"/>
      <c r="P138" s="541"/>
      <c r="Q138" s="930"/>
    </row>
    <row r="139" spans="1:17" s="161" customFormat="1" ht="33" customHeight="1" x14ac:dyDescent="0.25">
      <c r="A139" s="169"/>
      <c r="B139" s="915"/>
      <c r="C139" s="200"/>
      <c r="D139" s="304" t="s">
        <v>265</v>
      </c>
      <c r="E139" s="205" t="s">
        <v>269</v>
      </c>
      <c r="H139" s="527">
        <v>172</v>
      </c>
      <c r="I139" s="525">
        <v>180</v>
      </c>
      <c r="J139" s="531">
        <v>165</v>
      </c>
      <c r="K139" s="528">
        <v>205</v>
      </c>
      <c r="L139" s="532">
        <v>184</v>
      </c>
      <c r="M139" s="201"/>
      <c r="N139" s="9">
        <v>906</v>
      </c>
      <c r="P139" s="541">
        <v>181.2</v>
      </c>
      <c r="Q139" s="930"/>
    </row>
    <row r="140" spans="1:17" ht="33" customHeight="1" x14ac:dyDescent="0.25">
      <c r="B140" s="62"/>
      <c r="C140" s="200"/>
      <c r="D140" s="304" t="s">
        <v>267</v>
      </c>
      <c r="E140" s="205" t="s">
        <v>271</v>
      </c>
      <c r="H140" s="527">
        <v>214</v>
      </c>
      <c r="I140" s="528">
        <v>231</v>
      </c>
      <c r="J140" s="528">
        <v>267</v>
      </c>
      <c r="K140" s="531">
        <v>133</v>
      </c>
      <c r="L140" s="532">
        <v>165</v>
      </c>
      <c r="M140" s="4"/>
      <c r="N140" s="157"/>
      <c r="P140" s="541"/>
      <c r="Q140" s="289"/>
    </row>
    <row r="141" spans="1:17" s="12" customFormat="1" ht="33" customHeight="1" x14ac:dyDescent="0.35">
      <c r="A141" s="169"/>
      <c r="B141" s="61"/>
      <c r="C141" s="47"/>
      <c r="D141" s="47"/>
      <c r="E141" s="6"/>
      <c r="F141" s="6"/>
      <c r="G141" s="6"/>
      <c r="H141" s="526" t="s">
        <v>97</v>
      </c>
      <c r="I141" s="526" t="s">
        <v>108</v>
      </c>
      <c r="J141" s="526" t="s">
        <v>27</v>
      </c>
      <c r="K141" s="640" t="s">
        <v>171</v>
      </c>
      <c r="L141" s="526" t="s">
        <v>45</v>
      </c>
      <c r="M141" s="6"/>
      <c r="N141" s="6"/>
      <c r="O141" s="6"/>
      <c r="P141" s="542"/>
      <c r="Q141" s="288"/>
    </row>
    <row r="142" spans="1:17" ht="60" customHeight="1" x14ac:dyDescent="0.25">
      <c r="B142" s="62"/>
      <c r="C142" s="200"/>
      <c r="D142" s="20"/>
      <c r="E142" s="200"/>
      <c r="G142" s="9"/>
      <c r="H142" s="9"/>
      <c r="I142" s="9"/>
      <c r="J142" s="9"/>
      <c r="K142" s="9"/>
      <c r="L142" s="9"/>
      <c r="M142" s="9"/>
      <c r="N142" s="9"/>
      <c r="O142" s="9"/>
      <c r="P142" s="541"/>
      <c r="Q142" s="204"/>
    </row>
    <row r="143" spans="1:17" ht="39" customHeight="1" x14ac:dyDescent="0.25">
      <c r="B143" s="915">
        <v>6</v>
      </c>
      <c r="C143" s="157"/>
      <c r="D143" s="315"/>
      <c r="E143" s="361" t="s">
        <v>171</v>
      </c>
      <c r="H143" s="535">
        <v>0</v>
      </c>
      <c r="I143" s="535">
        <v>3</v>
      </c>
      <c r="J143" s="535">
        <v>0</v>
      </c>
      <c r="K143" s="535">
        <v>0</v>
      </c>
      <c r="L143" s="535">
        <v>3</v>
      </c>
      <c r="M143" s="289"/>
      <c r="N143" s="206">
        <v>6</v>
      </c>
      <c r="O143" s="9"/>
      <c r="P143" s="541"/>
      <c r="Q143" s="930">
        <v>17</v>
      </c>
    </row>
    <row r="144" spans="1:17" ht="9" customHeight="1" x14ac:dyDescent="0.25">
      <c r="B144" s="915"/>
      <c r="C144" s="200"/>
      <c r="D144" s="20"/>
      <c r="E144" s="200"/>
      <c r="G144" s="9"/>
      <c r="H144" s="9"/>
      <c r="I144" s="9"/>
      <c r="J144" s="9"/>
      <c r="K144" s="9"/>
      <c r="L144" s="9"/>
      <c r="M144" s="9"/>
      <c r="N144" s="9"/>
      <c r="O144" s="9"/>
      <c r="P144" s="541"/>
      <c r="Q144" s="930"/>
    </row>
    <row r="145" spans="1:19" s="161" customFormat="1" ht="33" customHeight="1" x14ac:dyDescent="0.25">
      <c r="A145" s="169"/>
      <c r="B145" s="915"/>
      <c r="C145" s="200"/>
      <c r="D145" s="304" t="s">
        <v>276</v>
      </c>
      <c r="E145" s="205" t="s">
        <v>273</v>
      </c>
      <c r="H145" s="528">
        <v>158</v>
      </c>
      <c r="I145" s="530">
        <v>165</v>
      </c>
      <c r="J145" s="531">
        <v>133</v>
      </c>
      <c r="K145" s="525">
        <v>157</v>
      </c>
      <c r="L145" s="528">
        <v>197</v>
      </c>
      <c r="M145" s="201"/>
      <c r="N145" s="9">
        <v>810</v>
      </c>
      <c r="P145" s="541">
        <v>162</v>
      </c>
      <c r="Q145" s="930"/>
    </row>
    <row r="146" spans="1:19" ht="33" customHeight="1" x14ac:dyDescent="0.25">
      <c r="B146" s="62"/>
      <c r="C146" s="200"/>
      <c r="D146" s="304" t="s">
        <v>275</v>
      </c>
      <c r="E146" s="205" t="s">
        <v>273</v>
      </c>
      <c r="H146" s="528">
        <v>168</v>
      </c>
      <c r="I146" s="527">
        <v>124</v>
      </c>
      <c r="J146" s="531">
        <v>197</v>
      </c>
      <c r="K146" s="525">
        <v>205</v>
      </c>
      <c r="L146" s="528">
        <v>191</v>
      </c>
      <c r="M146" s="4"/>
      <c r="N146" s="157"/>
      <c r="P146" s="541"/>
      <c r="Q146" s="17"/>
    </row>
    <row r="147" spans="1:19" s="12" customFormat="1" ht="33" customHeight="1" x14ac:dyDescent="0.35">
      <c r="A147" s="169"/>
      <c r="B147" s="61"/>
      <c r="C147" s="47"/>
      <c r="D147" s="47"/>
      <c r="E147" s="6"/>
      <c r="F147" s="6"/>
      <c r="G147" s="6"/>
      <c r="H147" s="526" t="s">
        <v>45</v>
      </c>
      <c r="I147" s="526" t="s">
        <v>97</v>
      </c>
      <c r="J147" s="526" t="s">
        <v>108</v>
      </c>
      <c r="K147" s="526" t="s">
        <v>26</v>
      </c>
      <c r="L147" s="526" t="s">
        <v>27</v>
      </c>
      <c r="M147" s="6"/>
      <c r="N147" s="6"/>
      <c r="O147" s="6"/>
      <c r="P147" s="542"/>
      <c r="Q147" s="32"/>
    </row>
    <row r="148" spans="1:19" s="12" customFormat="1" ht="33" customHeight="1" x14ac:dyDescent="0.35">
      <c r="A148" s="173"/>
      <c r="B148" s="24"/>
      <c r="C148" s="47"/>
      <c r="D148" s="6"/>
      <c r="E148" s="47"/>
      <c r="F148" s="6"/>
      <c r="G148" s="6"/>
      <c r="H148" s="6"/>
      <c r="I148" s="6"/>
      <c r="J148" s="6"/>
      <c r="K148" s="6"/>
      <c r="L148" s="6"/>
      <c r="M148" s="6"/>
      <c r="N148" s="6"/>
      <c r="O148" s="6"/>
      <c r="P148" s="6"/>
      <c r="Q148" s="200"/>
    </row>
    <row r="149" spans="1:19" ht="3" customHeight="1" x14ac:dyDescent="0.7">
      <c r="B149" s="62"/>
      <c r="C149" s="109"/>
      <c r="D149" s="109"/>
      <c r="E149" s="109"/>
      <c r="F149" s="95"/>
      <c r="G149" s="95"/>
      <c r="H149" s="95"/>
      <c r="I149" s="95"/>
      <c r="J149" s="60"/>
      <c r="L149" s="56"/>
      <c r="M149" s="56"/>
      <c r="N149" s="56"/>
      <c r="O149" s="56"/>
      <c r="P149" s="91"/>
      <c r="Q149" s="97"/>
    </row>
    <row r="150" spans="1:19" s="40" customFormat="1" ht="30" customHeight="1" x14ac:dyDescent="0.2">
      <c r="A150" s="170"/>
      <c r="B150" s="926" t="s">
        <v>92</v>
      </c>
      <c r="C150" s="926"/>
      <c r="D150" s="926"/>
      <c r="E150" s="926"/>
      <c r="F150" s="926"/>
      <c r="G150" s="926"/>
      <c r="H150" s="926"/>
      <c r="I150" s="926"/>
      <c r="J150" s="926"/>
      <c r="K150" s="926"/>
      <c r="L150" s="926"/>
      <c r="M150" s="926"/>
      <c r="N150" s="927" t="s">
        <v>17</v>
      </c>
      <c r="O150" s="927"/>
      <c r="P150" s="927"/>
      <c r="Q150" s="927"/>
    </row>
    <row r="151" spans="1:19" s="40" customFormat="1" ht="30" customHeight="1" x14ac:dyDescent="0.4">
      <c r="A151" s="170"/>
      <c r="B151" s="926"/>
      <c r="C151" s="926"/>
      <c r="D151" s="926"/>
      <c r="E151" s="926"/>
      <c r="F151" s="926"/>
      <c r="G151" s="926"/>
      <c r="H151" s="926"/>
      <c r="I151" s="926"/>
      <c r="J151" s="926"/>
      <c r="K151" s="926"/>
      <c r="L151" s="926"/>
      <c r="M151" s="926"/>
      <c r="N151" s="110" t="s">
        <v>79</v>
      </c>
      <c r="O151" s="282"/>
      <c r="P151" s="929">
        <v>278</v>
      </c>
      <c r="Q151" s="929"/>
    </row>
    <row r="152" spans="1:19" s="40" customFormat="1" ht="30" customHeight="1" x14ac:dyDescent="0.4">
      <c r="A152" s="170"/>
      <c r="B152" s="926"/>
      <c r="C152" s="926"/>
      <c r="D152" s="926"/>
      <c r="E152" s="926"/>
      <c r="F152" s="926"/>
      <c r="G152" s="926"/>
      <c r="H152" s="926"/>
      <c r="I152" s="926"/>
      <c r="J152" s="926"/>
      <c r="K152" s="926"/>
      <c r="L152" s="926"/>
      <c r="M152" s="926"/>
      <c r="N152" s="110" t="s">
        <v>476</v>
      </c>
      <c r="O152" s="282"/>
      <c r="P152" s="929">
        <v>1105</v>
      </c>
      <c r="Q152" s="929"/>
    </row>
    <row r="153" spans="1:19" s="40" customFormat="1" ht="18" customHeight="1" x14ac:dyDescent="0.35">
      <c r="A153" s="170"/>
      <c r="B153" s="926"/>
      <c r="C153" s="926"/>
      <c r="D153" s="926"/>
      <c r="E153" s="926"/>
      <c r="F153" s="926"/>
      <c r="G153" s="926"/>
      <c r="H153" s="926"/>
      <c r="I153" s="926"/>
      <c r="J153" s="926"/>
      <c r="K153" s="926"/>
      <c r="L153" s="926"/>
      <c r="M153" s="926"/>
      <c r="N153" s="43"/>
      <c r="O153" s="45"/>
      <c r="P153" s="99"/>
      <c r="Q153" s="48"/>
    </row>
    <row r="154" spans="1:19" s="63" customFormat="1" ht="60" customHeight="1" x14ac:dyDescent="0.2">
      <c r="A154" s="172"/>
      <c r="B154" s="917" t="s">
        <v>91</v>
      </c>
      <c r="C154" s="917"/>
      <c r="D154" s="917"/>
      <c r="E154" s="917"/>
      <c r="F154" s="917"/>
      <c r="G154" s="917"/>
      <c r="H154" s="917"/>
      <c r="I154" s="917"/>
      <c r="J154" s="917"/>
      <c r="K154" s="917"/>
      <c r="L154" s="917"/>
      <c r="M154" s="917"/>
      <c r="N154" s="917"/>
      <c r="O154" s="917"/>
      <c r="P154" s="917"/>
      <c r="Q154" s="917"/>
      <c r="R154" s="111"/>
      <c r="S154" s="111"/>
    </row>
    <row r="155" spans="1:19" ht="36" customHeight="1" x14ac:dyDescent="0.25">
      <c r="B155" s="9"/>
      <c r="C155" s="129"/>
      <c r="D155" s="158"/>
      <c r="E155" s="129"/>
      <c r="F155" s="15"/>
      <c r="G155" s="17"/>
      <c r="H155" s="17"/>
      <c r="I155" s="17"/>
      <c r="J155" s="17"/>
      <c r="K155" s="17"/>
      <c r="L155" s="17"/>
      <c r="M155" s="17"/>
      <c r="N155" s="17"/>
      <c r="O155" s="17"/>
      <c r="P155" s="163"/>
      <c r="Q155" s="129"/>
    </row>
    <row r="156" spans="1:19" ht="39" customHeight="1" x14ac:dyDescent="0.25">
      <c r="B156" s="915">
        <v>1</v>
      </c>
      <c r="C156" s="157"/>
      <c r="D156" s="319"/>
      <c r="E156" s="540" t="s">
        <v>99</v>
      </c>
      <c r="H156" s="534">
        <v>3</v>
      </c>
      <c r="I156" s="534">
        <v>3</v>
      </c>
      <c r="J156" s="534">
        <v>3</v>
      </c>
      <c r="K156" s="534">
        <v>0</v>
      </c>
      <c r="L156" s="534">
        <v>3</v>
      </c>
      <c r="M156" s="294"/>
      <c r="N156" s="316">
        <v>12</v>
      </c>
      <c r="O156" s="9"/>
      <c r="P156" s="541"/>
      <c r="Q156" s="930">
        <v>15</v>
      </c>
    </row>
    <row r="157" spans="1:19" ht="9" customHeight="1" x14ac:dyDescent="0.25">
      <c r="B157" s="915"/>
      <c r="C157" s="129"/>
      <c r="D157" s="158"/>
      <c r="E157" s="129"/>
      <c r="F157" s="15"/>
      <c r="G157" s="17"/>
      <c r="H157" s="17"/>
      <c r="I157" s="17"/>
      <c r="J157" s="17"/>
      <c r="K157" s="17"/>
      <c r="L157" s="17"/>
      <c r="M157" s="17"/>
      <c r="N157" s="17"/>
      <c r="O157" s="17"/>
      <c r="P157" s="545"/>
      <c r="Q157" s="930"/>
    </row>
    <row r="158" spans="1:19" s="161" customFormat="1" ht="33" customHeight="1" x14ac:dyDescent="0.25">
      <c r="A158" s="169"/>
      <c r="B158" s="915"/>
      <c r="C158" s="200"/>
      <c r="D158" s="304" t="s">
        <v>333</v>
      </c>
      <c r="E158" s="205" t="s">
        <v>330</v>
      </c>
      <c r="H158" s="525">
        <v>213</v>
      </c>
      <c r="I158" s="527">
        <v>200</v>
      </c>
      <c r="J158" s="528">
        <v>227</v>
      </c>
      <c r="K158" s="529">
        <v>196</v>
      </c>
      <c r="L158" s="532">
        <v>211</v>
      </c>
      <c r="M158" s="201"/>
      <c r="N158" s="9">
        <v>1047</v>
      </c>
      <c r="P158" s="541">
        <v>209.4</v>
      </c>
      <c r="Q158" s="930"/>
    </row>
    <row r="159" spans="1:19" ht="33" customHeight="1" x14ac:dyDescent="0.25">
      <c r="B159" s="62"/>
      <c r="C159" s="200"/>
      <c r="D159" s="304" t="s">
        <v>335</v>
      </c>
      <c r="E159" s="205" t="s">
        <v>331</v>
      </c>
      <c r="H159" s="525">
        <v>170</v>
      </c>
      <c r="I159" s="527">
        <v>196</v>
      </c>
      <c r="J159" s="528">
        <v>179</v>
      </c>
      <c r="K159" s="529">
        <v>200</v>
      </c>
      <c r="L159" s="532">
        <v>197</v>
      </c>
      <c r="M159" s="4"/>
      <c r="N159" s="157"/>
      <c r="P159" s="541"/>
      <c r="Q159" s="9"/>
    </row>
    <row r="160" spans="1:19" ht="33" customHeight="1" x14ac:dyDescent="0.25">
      <c r="B160" s="61"/>
      <c r="C160" s="200"/>
      <c r="D160" s="304"/>
      <c r="E160" s="309"/>
      <c r="H160" s="526" t="s">
        <v>23</v>
      </c>
      <c r="I160" s="526" t="s">
        <v>215</v>
      </c>
      <c r="J160" s="526" t="s">
        <v>99</v>
      </c>
      <c r="K160" s="526" t="s">
        <v>98</v>
      </c>
      <c r="L160" s="526" t="s">
        <v>28</v>
      </c>
      <c r="P160" s="542"/>
      <c r="Q160" s="9"/>
    </row>
    <row r="161" spans="1:18" s="12" customFormat="1" ht="30" customHeight="1" thickBot="1" x14ac:dyDescent="0.4">
      <c r="A161" s="186"/>
      <c r="B161" s="586"/>
      <c r="C161" s="458"/>
      <c r="D161" s="459"/>
      <c r="E161" s="460"/>
      <c r="F161" s="461"/>
      <c r="G161" s="462"/>
      <c r="H161" s="462"/>
      <c r="I161" s="462"/>
      <c r="J161" s="462"/>
      <c r="K161" s="462"/>
      <c r="L161" s="188"/>
      <c r="M161" s="187"/>
      <c r="N161" s="188"/>
      <c r="O161" s="187"/>
      <c r="P161" s="543"/>
      <c r="Q161" s="571"/>
      <c r="R161" s="463"/>
    </row>
    <row r="162" spans="1:18" s="12" customFormat="1" ht="30" customHeight="1" thickTop="1" x14ac:dyDescent="0.35">
      <c r="A162" s="169"/>
      <c r="B162" s="61"/>
      <c r="C162" s="55"/>
      <c r="D162" s="164"/>
      <c r="E162" s="231"/>
      <c r="F162" s="253"/>
      <c r="G162" s="190"/>
      <c r="H162" s="190"/>
      <c r="I162" s="190"/>
      <c r="J162" s="190"/>
      <c r="K162" s="190"/>
      <c r="L162" s="17"/>
      <c r="M162" s="15"/>
      <c r="N162" s="17"/>
      <c r="O162" s="15"/>
      <c r="P162" s="544"/>
      <c r="Q162" s="200"/>
    </row>
    <row r="163" spans="1:18" ht="39" customHeight="1" x14ac:dyDescent="0.25">
      <c r="B163" s="915">
        <v>2</v>
      </c>
      <c r="C163" s="157"/>
      <c r="D163" s="315"/>
      <c r="E163" s="540" t="s">
        <v>98</v>
      </c>
      <c r="H163" s="534">
        <v>0</v>
      </c>
      <c r="I163" s="534">
        <v>0</v>
      </c>
      <c r="J163" s="534">
        <v>3</v>
      </c>
      <c r="K163" s="534">
        <v>3</v>
      </c>
      <c r="L163" s="534">
        <v>3</v>
      </c>
      <c r="M163" s="294"/>
      <c r="N163" s="316">
        <v>9</v>
      </c>
      <c r="O163" s="9"/>
      <c r="P163" s="541"/>
      <c r="Q163" s="930">
        <v>2</v>
      </c>
    </row>
    <row r="164" spans="1:18" ht="9" customHeight="1" x14ac:dyDescent="0.25">
      <c r="B164" s="915"/>
      <c r="C164" s="129"/>
      <c r="D164" s="158"/>
      <c r="E164" s="129"/>
      <c r="F164" s="15"/>
      <c r="G164" s="17"/>
      <c r="H164" s="17"/>
      <c r="I164" s="17"/>
      <c r="J164" s="17"/>
      <c r="K164" s="17"/>
      <c r="L164" s="17"/>
      <c r="M164" s="17"/>
      <c r="N164" s="17"/>
      <c r="O164" s="17"/>
      <c r="P164" s="545"/>
      <c r="Q164" s="930"/>
    </row>
    <row r="165" spans="1:18" s="161" customFormat="1" ht="33" customHeight="1" x14ac:dyDescent="0.25">
      <c r="A165" s="169"/>
      <c r="B165" s="915"/>
      <c r="C165" s="200"/>
      <c r="D165" s="304" t="s">
        <v>239</v>
      </c>
      <c r="E165" s="205" t="s">
        <v>243</v>
      </c>
      <c r="H165" s="525">
        <v>209</v>
      </c>
      <c r="I165" s="525">
        <v>170</v>
      </c>
      <c r="J165" s="525">
        <v>210</v>
      </c>
      <c r="K165" s="525">
        <v>200</v>
      </c>
      <c r="L165" s="525">
        <v>191</v>
      </c>
      <c r="M165" s="201"/>
      <c r="N165" s="9">
        <v>980</v>
      </c>
      <c r="P165" s="541">
        <v>196</v>
      </c>
      <c r="Q165" s="930"/>
    </row>
    <row r="166" spans="1:18" ht="33" customHeight="1" x14ac:dyDescent="0.25">
      <c r="B166" s="62"/>
      <c r="C166" s="200"/>
      <c r="D166" s="304" t="s">
        <v>238</v>
      </c>
      <c r="E166" s="205" t="s">
        <v>242</v>
      </c>
      <c r="H166" s="525">
        <v>216</v>
      </c>
      <c r="I166" s="525">
        <v>182</v>
      </c>
      <c r="J166" s="525">
        <v>171</v>
      </c>
      <c r="K166" s="525">
        <v>196</v>
      </c>
      <c r="L166" s="525">
        <v>185</v>
      </c>
      <c r="M166" s="4"/>
      <c r="N166" s="157"/>
      <c r="P166" s="541"/>
      <c r="Q166" s="9"/>
    </row>
    <row r="167" spans="1:18" ht="33" customHeight="1" x14ac:dyDescent="0.25">
      <c r="B167" s="61"/>
      <c r="C167" s="200"/>
      <c r="D167" s="103"/>
      <c r="E167" s="309"/>
      <c r="H167" s="526" t="s">
        <v>28</v>
      </c>
      <c r="I167" s="526" t="s">
        <v>99</v>
      </c>
      <c r="J167" s="526" t="s">
        <v>23</v>
      </c>
      <c r="K167" s="526" t="s">
        <v>99</v>
      </c>
      <c r="L167" s="526" t="s">
        <v>215</v>
      </c>
      <c r="P167" s="542"/>
      <c r="Q167" s="9"/>
    </row>
    <row r="168" spans="1:18" s="12" customFormat="1" ht="60" customHeight="1" x14ac:dyDescent="0.35">
      <c r="A168" s="173"/>
      <c r="B168" s="62"/>
      <c r="C168" s="47"/>
      <c r="D168" s="284"/>
      <c r="E168" s="151"/>
      <c r="F168" s="6"/>
      <c r="G168" s="6"/>
      <c r="H168" s="9"/>
      <c r="I168" s="9"/>
      <c r="J168" s="9"/>
      <c r="K168" s="9"/>
      <c r="L168" s="9"/>
      <c r="M168" s="9"/>
      <c r="N168" s="9"/>
      <c r="O168" s="9"/>
      <c r="P168" s="541"/>
      <c r="Q168" s="24"/>
    </row>
    <row r="169" spans="1:18" ht="39" customHeight="1" x14ac:dyDescent="0.25">
      <c r="B169" s="915">
        <v>3</v>
      </c>
      <c r="C169" s="157"/>
      <c r="D169" s="319"/>
      <c r="E169" s="540" t="s">
        <v>99</v>
      </c>
      <c r="H169" s="533">
        <v>3</v>
      </c>
      <c r="I169" s="533">
        <v>3</v>
      </c>
      <c r="J169" s="533">
        <v>0</v>
      </c>
      <c r="K169" s="533">
        <v>0</v>
      </c>
      <c r="L169" s="533">
        <v>3</v>
      </c>
      <c r="M169" s="294"/>
      <c r="N169" s="316">
        <v>9</v>
      </c>
      <c r="O169" s="9"/>
      <c r="P169" s="541"/>
      <c r="Q169" s="930">
        <v>23</v>
      </c>
    </row>
    <row r="170" spans="1:18" ht="9" customHeight="1" x14ac:dyDescent="0.25">
      <c r="B170" s="915"/>
      <c r="C170" s="129"/>
      <c r="D170" s="158"/>
      <c r="E170" s="129"/>
      <c r="F170" s="15"/>
      <c r="G170" s="17"/>
      <c r="H170" s="17"/>
      <c r="I170" s="17"/>
      <c r="J170" s="17"/>
      <c r="K170" s="17"/>
      <c r="L170" s="17"/>
      <c r="M170" s="17"/>
      <c r="N170" s="17"/>
      <c r="O170" s="17"/>
      <c r="P170" s="545"/>
      <c r="Q170" s="930"/>
    </row>
    <row r="171" spans="1:18" s="161" customFormat="1" ht="33" customHeight="1" x14ac:dyDescent="0.25">
      <c r="A171" s="169"/>
      <c r="B171" s="915"/>
      <c r="C171" s="200"/>
      <c r="D171" s="304" t="s">
        <v>334</v>
      </c>
      <c r="E171" s="205" t="s">
        <v>315</v>
      </c>
      <c r="H171" s="527">
        <v>185</v>
      </c>
      <c r="I171" s="528">
        <v>182</v>
      </c>
      <c r="J171" s="525">
        <v>179</v>
      </c>
      <c r="K171" s="529">
        <v>158</v>
      </c>
      <c r="L171" s="528">
        <v>173</v>
      </c>
      <c r="M171" s="201"/>
      <c r="N171" s="9">
        <v>877</v>
      </c>
      <c r="P171" s="541">
        <v>175.4</v>
      </c>
      <c r="Q171" s="930"/>
    </row>
    <row r="172" spans="1:18" ht="33" customHeight="1" x14ac:dyDescent="0.25">
      <c r="B172" s="9"/>
      <c r="C172" s="200"/>
      <c r="D172" s="304" t="s">
        <v>336</v>
      </c>
      <c r="E172" s="205" t="s">
        <v>332</v>
      </c>
      <c r="H172" s="527">
        <v>174</v>
      </c>
      <c r="I172" s="528">
        <v>170</v>
      </c>
      <c r="J172" s="525">
        <v>227</v>
      </c>
      <c r="K172" s="529">
        <v>192</v>
      </c>
      <c r="L172" s="528">
        <v>171</v>
      </c>
      <c r="M172" s="4"/>
      <c r="N172" s="157"/>
      <c r="P172" s="290"/>
      <c r="Q172" s="200"/>
    </row>
    <row r="173" spans="1:18" s="12" customFormat="1" ht="33" customHeight="1" x14ac:dyDescent="0.35">
      <c r="A173" s="173"/>
      <c r="B173" s="24"/>
      <c r="C173" s="47"/>
      <c r="D173" s="6"/>
      <c r="E173" s="47"/>
      <c r="F173" s="6"/>
      <c r="G173" s="6"/>
      <c r="H173" s="526" t="s">
        <v>215</v>
      </c>
      <c r="I173" s="526" t="s">
        <v>98</v>
      </c>
      <c r="J173" s="526" t="s">
        <v>99</v>
      </c>
      <c r="K173" s="526" t="s">
        <v>28</v>
      </c>
      <c r="L173" s="526" t="s">
        <v>23</v>
      </c>
      <c r="M173" s="6"/>
      <c r="N173" s="6"/>
      <c r="O173" s="6"/>
      <c r="P173" s="6"/>
      <c r="Q173" s="200"/>
    </row>
    <row r="174" spans="1:18" s="12" customFormat="1" ht="60" customHeight="1" x14ac:dyDescent="0.35">
      <c r="A174" s="173"/>
      <c r="B174" s="62"/>
      <c r="C174" s="47"/>
      <c r="D174" s="284"/>
      <c r="E174" s="151"/>
      <c r="F174" s="6"/>
      <c r="G174" s="6"/>
      <c r="H174" s="9"/>
      <c r="I174" s="9"/>
      <c r="J174" s="9"/>
      <c r="K174" s="9"/>
      <c r="L174" s="9"/>
      <c r="M174" s="9"/>
      <c r="N174" s="9"/>
      <c r="O174" s="9"/>
      <c r="P174" s="541"/>
      <c r="Q174" s="24"/>
    </row>
    <row r="175" spans="1:18" ht="39" customHeight="1" x14ac:dyDescent="0.25">
      <c r="B175" s="915">
        <v>4</v>
      </c>
      <c r="C175" s="157"/>
      <c r="D175" s="318"/>
      <c r="E175" s="540" t="s">
        <v>28</v>
      </c>
      <c r="H175" s="533">
        <v>3</v>
      </c>
      <c r="I175" s="533">
        <v>0</v>
      </c>
      <c r="J175" s="533">
        <v>0</v>
      </c>
      <c r="K175" s="533">
        <v>3</v>
      </c>
      <c r="L175" s="533">
        <v>0</v>
      </c>
      <c r="M175" s="294"/>
      <c r="N175" s="316">
        <v>6</v>
      </c>
      <c r="O175" s="9"/>
      <c r="P175" s="541"/>
      <c r="Q175" s="930">
        <v>7</v>
      </c>
    </row>
    <row r="176" spans="1:18" ht="9" customHeight="1" x14ac:dyDescent="0.25">
      <c r="B176" s="915"/>
      <c r="C176" s="129"/>
      <c r="D176" s="158"/>
      <c r="E176" s="129"/>
      <c r="F176" s="15"/>
      <c r="G176" s="17"/>
      <c r="H176" s="17"/>
      <c r="I176" s="17"/>
      <c r="J176" s="17"/>
      <c r="K176" s="17"/>
      <c r="L176" s="17"/>
      <c r="M176" s="17"/>
      <c r="N176" s="17"/>
      <c r="O176" s="17"/>
      <c r="P176" s="545"/>
      <c r="Q176" s="930"/>
    </row>
    <row r="177" spans="1:17" s="161" customFormat="1" ht="33" customHeight="1" x14ac:dyDescent="0.25">
      <c r="A177" s="169"/>
      <c r="B177" s="915"/>
      <c r="C177" s="200"/>
      <c r="D177" s="304" t="s">
        <v>186</v>
      </c>
      <c r="E177" s="205" t="s">
        <v>181</v>
      </c>
      <c r="H177" s="528">
        <v>216</v>
      </c>
      <c r="I177" s="528">
        <v>164</v>
      </c>
      <c r="J177" s="528">
        <v>168</v>
      </c>
      <c r="K177" s="528">
        <v>192</v>
      </c>
      <c r="L177" s="525">
        <v>197</v>
      </c>
      <c r="M177" s="201"/>
      <c r="N177" s="9">
        <v>937</v>
      </c>
      <c r="P177" s="541">
        <v>187.4</v>
      </c>
      <c r="Q177" s="930"/>
    </row>
    <row r="178" spans="1:17" ht="33" customHeight="1" x14ac:dyDescent="0.25">
      <c r="B178" s="62"/>
      <c r="C178" s="200"/>
      <c r="D178" s="304" t="s">
        <v>185</v>
      </c>
      <c r="E178" s="205" t="s">
        <v>182</v>
      </c>
      <c r="H178" s="528">
        <v>209</v>
      </c>
      <c r="I178" s="528">
        <v>193</v>
      </c>
      <c r="J178" s="528">
        <v>212</v>
      </c>
      <c r="K178" s="528">
        <v>158</v>
      </c>
      <c r="L178" s="525">
        <v>211</v>
      </c>
      <c r="M178" s="4"/>
      <c r="N178" s="157"/>
      <c r="P178" s="541"/>
      <c r="Q178" s="9"/>
    </row>
    <row r="179" spans="1:17" s="12" customFormat="1" ht="33" customHeight="1" x14ac:dyDescent="0.35">
      <c r="A179" s="173"/>
      <c r="B179" s="61"/>
      <c r="C179" s="47"/>
      <c r="D179" s="284"/>
      <c r="E179" s="151"/>
      <c r="F179" s="6"/>
      <c r="G179" s="6"/>
      <c r="H179" s="526" t="s">
        <v>98</v>
      </c>
      <c r="I179" s="526" t="s">
        <v>23</v>
      </c>
      <c r="J179" s="526" t="s">
        <v>215</v>
      </c>
      <c r="K179" s="526" t="s">
        <v>99</v>
      </c>
      <c r="L179" s="526" t="s">
        <v>99</v>
      </c>
      <c r="M179" s="6"/>
      <c r="N179" s="6"/>
      <c r="O179" s="6"/>
      <c r="P179" s="542"/>
      <c r="Q179" s="24"/>
    </row>
    <row r="180" spans="1:17" ht="60" customHeight="1" x14ac:dyDescent="0.25">
      <c r="B180" s="62"/>
      <c r="C180" s="200"/>
      <c r="D180" s="20"/>
      <c r="E180" s="200"/>
      <c r="G180" s="9"/>
      <c r="H180" s="9"/>
      <c r="I180" s="9"/>
      <c r="J180" s="9"/>
      <c r="K180" s="9"/>
      <c r="L180" s="9"/>
      <c r="M180" s="9"/>
      <c r="N180" s="9"/>
      <c r="O180" s="9"/>
      <c r="P180" s="541"/>
      <c r="Q180" s="288"/>
    </row>
    <row r="181" spans="1:17" ht="39" customHeight="1" x14ac:dyDescent="0.25">
      <c r="B181" s="915">
        <v>5</v>
      </c>
      <c r="C181" s="157"/>
      <c r="D181" s="317"/>
      <c r="E181" s="540" t="s">
        <v>23</v>
      </c>
      <c r="H181" s="534">
        <v>0</v>
      </c>
      <c r="I181" s="534">
        <v>3</v>
      </c>
      <c r="J181" s="534">
        <v>0</v>
      </c>
      <c r="K181" s="534">
        <v>3</v>
      </c>
      <c r="L181" s="534">
        <v>0</v>
      </c>
      <c r="M181" s="294"/>
      <c r="N181" s="316">
        <v>6</v>
      </c>
      <c r="O181" s="9"/>
      <c r="P181" s="541"/>
      <c r="Q181" s="930">
        <v>10</v>
      </c>
    </row>
    <row r="182" spans="1:17" ht="9" customHeight="1" x14ac:dyDescent="0.25">
      <c r="B182" s="915"/>
      <c r="C182" s="129"/>
      <c r="D182" s="158"/>
      <c r="E182" s="129"/>
      <c r="F182" s="15"/>
      <c r="G182" s="17"/>
      <c r="H182" s="17"/>
      <c r="I182" s="17"/>
      <c r="J182" s="17"/>
      <c r="K182" s="17"/>
      <c r="L182" s="17"/>
      <c r="M182" s="17"/>
      <c r="N182" s="17"/>
      <c r="O182" s="17"/>
      <c r="P182" s="545"/>
      <c r="Q182" s="930"/>
    </row>
    <row r="183" spans="1:17" s="161" customFormat="1" ht="33" customHeight="1" x14ac:dyDescent="0.25">
      <c r="A183" s="169"/>
      <c r="B183" s="915"/>
      <c r="C183" s="200"/>
      <c r="D183" s="304" t="s">
        <v>136</v>
      </c>
      <c r="E183" s="205" t="s">
        <v>141</v>
      </c>
      <c r="H183" s="527">
        <v>170</v>
      </c>
      <c r="I183" s="525">
        <v>193</v>
      </c>
      <c r="J183" s="531">
        <v>171</v>
      </c>
      <c r="K183" s="528">
        <v>215</v>
      </c>
      <c r="L183" s="532">
        <v>171</v>
      </c>
      <c r="M183" s="201"/>
      <c r="N183" s="9">
        <v>920</v>
      </c>
      <c r="P183" s="541">
        <v>184</v>
      </c>
      <c r="Q183" s="930"/>
    </row>
    <row r="184" spans="1:17" ht="33" customHeight="1" x14ac:dyDescent="0.25">
      <c r="B184" s="62"/>
      <c r="C184" s="200"/>
      <c r="D184" s="304" t="s">
        <v>138</v>
      </c>
      <c r="E184" s="205" t="s">
        <v>140</v>
      </c>
      <c r="H184" s="527">
        <v>213</v>
      </c>
      <c r="I184" s="525">
        <v>164</v>
      </c>
      <c r="J184" s="531">
        <v>210</v>
      </c>
      <c r="K184" s="528">
        <v>180</v>
      </c>
      <c r="L184" s="532">
        <v>173</v>
      </c>
      <c r="M184" s="4"/>
      <c r="N184" s="157"/>
      <c r="P184" s="541"/>
      <c r="Q184" s="9"/>
    </row>
    <row r="185" spans="1:17" s="12" customFormat="1" ht="33" customHeight="1" x14ac:dyDescent="0.35">
      <c r="A185" s="173"/>
      <c r="B185" s="61"/>
      <c r="C185" s="47"/>
      <c r="D185" s="284"/>
      <c r="E185" s="151"/>
      <c r="F185" s="6"/>
      <c r="G185" s="6"/>
      <c r="H185" s="526" t="s">
        <v>99</v>
      </c>
      <c r="I185" s="526" t="s">
        <v>28</v>
      </c>
      <c r="J185" s="526" t="s">
        <v>98</v>
      </c>
      <c r="K185" s="526" t="s">
        <v>215</v>
      </c>
      <c r="L185" s="526" t="s">
        <v>99</v>
      </c>
      <c r="M185" s="6"/>
      <c r="N185" s="6"/>
      <c r="O185" s="6"/>
      <c r="P185" s="542"/>
      <c r="Q185" s="24"/>
    </row>
    <row r="186" spans="1:17" s="12" customFormat="1" ht="60" customHeight="1" x14ac:dyDescent="0.35">
      <c r="A186" s="173"/>
      <c r="B186" s="62"/>
      <c r="C186" s="47"/>
      <c r="D186" s="284"/>
      <c r="E186" s="151"/>
      <c r="F186" s="6"/>
      <c r="G186" s="6"/>
      <c r="H186" s="9"/>
      <c r="I186" s="9"/>
      <c r="J186" s="9"/>
      <c r="K186" s="9"/>
      <c r="L186" s="9"/>
      <c r="M186" s="9"/>
      <c r="N186" s="9"/>
      <c r="O186" s="9"/>
      <c r="P186" s="541"/>
      <c r="Q186" s="24"/>
    </row>
    <row r="187" spans="1:17" ht="39" customHeight="1" x14ac:dyDescent="0.25">
      <c r="B187" s="915">
        <v>6</v>
      </c>
      <c r="C187" s="157"/>
      <c r="D187" s="319"/>
      <c r="E187" s="540" t="s">
        <v>215</v>
      </c>
      <c r="H187" s="533">
        <v>0</v>
      </c>
      <c r="I187" s="533">
        <v>0</v>
      </c>
      <c r="J187" s="533">
        <v>3</v>
      </c>
      <c r="K187" s="533">
        <v>0</v>
      </c>
      <c r="L187" s="533">
        <v>0</v>
      </c>
      <c r="M187" s="294"/>
      <c r="N187" s="316">
        <v>3</v>
      </c>
      <c r="O187" s="9"/>
      <c r="P187" s="541"/>
      <c r="Q187" s="930">
        <v>18</v>
      </c>
    </row>
    <row r="188" spans="1:17" ht="9" customHeight="1" x14ac:dyDescent="0.25">
      <c r="B188" s="915"/>
      <c r="C188" s="129"/>
      <c r="D188" s="158"/>
      <c r="E188" s="129"/>
      <c r="F188" s="15"/>
      <c r="G188" s="17"/>
      <c r="H188" s="17"/>
      <c r="I188" s="17"/>
      <c r="J188" s="17"/>
      <c r="K188" s="17"/>
      <c r="L188" s="17"/>
      <c r="M188" s="17"/>
      <c r="N188" s="17"/>
      <c r="O188" s="17"/>
      <c r="P188" s="545"/>
      <c r="Q188" s="930"/>
    </row>
    <row r="189" spans="1:17" s="161" customFormat="1" ht="33" customHeight="1" x14ac:dyDescent="0.25">
      <c r="A189" s="169"/>
      <c r="B189" s="915"/>
      <c r="C189" s="200"/>
      <c r="D189" s="304" t="s">
        <v>229</v>
      </c>
      <c r="E189" s="205" t="s">
        <v>228</v>
      </c>
      <c r="H189" s="528">
        <v>174</v>
      </c>
      <c r="I189" s="527">
        <v>196</v>
      </c>
      <c r="J189" s="531">
        <v>212</v>
      </c>
      <c r="K189" s="525">
        <v>180</v>
      </c>
      <c r="L189" s="528">
        <v>185</v>
      </c>
      <c r="M189" s="9"/>
      <c r="N189" s="9">
        <v>947</v>
      </c>
      <c r="P189" s="541">
        <v>189.4</v>
      </c>
      <c r="Q189" s="930"/>
    </row>
    <row r="190" spans="1:17" ht="33" customHeight="1" x14ac:dyDescent="0.25">
      <c r="B190" s="62"/>
      <c r="C190" s="200"/>
      <c r="D190" s="304" t="s">
        <v>227</v>
      </c>
      <c r="E190" s="205" t="s">
        <v>226</v>
      </c>
      <c r="H190" s="528">
        <v>185</v>
      </c>
      <c r="I190" s="527">
        <v>200</v>
      </c>
      <c r="J190" s="531">
        <v>168</v>
      </c>
      <c r="K190" s="525">
        <v>215</v>
      </c>
      <c r="L190" s="528">
        <v>191</v>
      </c>
      <c r="M190" s="4"/>
      <c r="N190" s="157"/>
      <c r="P190" s="541"/>
      <c r="Q190" s="17"/>
    </row>
    <row r="191" spans="1:17" s="12" customFormat="1" ht="33" customHeight="1" x14ac:dyDescent="0.35">
      <c r="A191" s="173"/>
      <c r="B191" s="61"/>
      <c r="C191" s="47"/>
      <c r="D191" s="284"/>
      <c r="E191" s="151"/>
      <c r="F191" s="6"/>
      <c r="G191" s="6"/>
      <c r="H191" s="526" t="s">
        <v>99</v>
      </c>
      <c r="I191" s="526" t="s">
        <v>99</v>
      </c>
      <c r="J191" s="526" t="s">
        <v>28</v>
      </c>
      <c r="K191" s="526" t="s">
        <v>23</v>
      </c>
      <c r="L191" s="526" t="s">
        <v>98</v>
      </c>
      <c r="M191" s="6"/>
      <c r="N191" s="6"/>
      <c r="O191" s="6"/>
      <c r="P191" s="542"/>
      <c r="Q191" s="32"/>
    </row>
    <row r="192" spans="1:17" s="12" customFormat="1" ht="12" customHeight="1" x14ac:dyDescent="0.35">
      <c r="A192" s="173"/>
      <c r="B192" s="24"/>
      <c r="C192" s="47"/>
      <c r="D192" s="6"/>
      <c r="E192" s="47"/>
      <c r="F192" s="6"/>
      <c r="G192" s="6"/>
      <c r="H192" s="6"/>
      <c r="I192" s="6"/>
      <c r="J192" s="6"/>
      <c r="K192" s="6"/>
      <c r="L192" s="6"/>
      <c r="M192" s="6"/>
      <c r="N192" s="6"/>
      <c r="O192" s="6"/>
      <c r="P192" s="6"/>
      <c r="Q192" s="200"/>
    </row>
    <row r="193" spans="1:19" ht="3" customHeight="1" x14ac:dyDescent="0.25">
      <c r="B193" s="62"/>
      <c r="C193" s="109"/>
      <c r="D193" s="109"/>
      <c r="E193" s="109"/>
      <c r="F193" s="95"/>
      <c r="G193" s="95"/>
      <c r="H193" s="95"/>
      <c r="I193" s="95"/>
      <c r="J193" s="60"/>
      <c r="L193" s="56"/>
      <c r="M193" s="56"/>
      <c r="N193" s="56"/>
      <c r="O193" s="56"/>
      <c r="Q193" s="97"/>
    </row>
    <row r="194" spans="1:19" s="40" customFormat="1" ht="30" customHeight="1" x14ac:dyDescent="0.2">
      <c r="A194" s="170"/>
      <c r="B194" s="926" t="s">
        <v>92</v>
      </c>
      <c r="C194" s="926"/>
      <c r="D194" s="926"/>
      <c r="E194" s="926"/>
      <c r="F194" s="926"/>
      <c r="G194" s="926"/>
      <c r="H194" s="926"/>
      <c r="I194" s="926"/>
      <c r="J194" s="926"/>
      <c r="K194" s="926"/>
      <c r="L194" s="926"/>
      <c r="M194" s="926"/>
      <c r="N194" s="927" t="s">
        <v>17</v>
      </c>
      <c r="O194" s="927"/>
      <c r="P194" s="927"/>
      <c r="Q194" s="927"/>
    </row>
    <row r="195" spans="1:19" s="40" customFormat="1" ht="30" customHeight="1" x14ac:dyDescent="0.4">
      <c r="A195" s="170"/>
      <c r="B195" s="926"/>
      <c r="C195" s="926"/>
      <c r="D195" s="926"/>
      <c r="E195" s="926"/>
      <c r="F195" s="926"/>
      <c r="G195" s="926"/>
      <c r="H195" s="926"/>
      <c r="I195" s="926"/>
      <c r="J195" s="926"/>
      <c r="K195" s="926"/>
      <c r="L195" s="926"/>
      <c r="M195" s="926"/>
      <c r="N195" s="110" t="s">
        <v>79</v>
      </c>
      <c r="O195" s="282"/>
      <c r="P195" s="929">
        <v>278</v>
      </c>
      <c r="Q195" s="929"/>
    </row>
    <row r="196" spans="1:19" s="40" customFormat="1" ht="30" customHeight="1" x14ac:dyDescent="0.4">
      <c r="A196" s="170"/>
      <c r="B196" s="926"/>
      <c r="C196" s="926"/>
      <c r="D196" s="926"/>
      <c r="E196" s="926"/>
      <c r="F196" s="926"/>
      <c r="G196" s="926"/>
      <c r="H196" s="926"/>
      <c r="I196" s="926"/>
      <c r="J196" s="926"/>
      <c r="K196" s="926"/>
      <c r="L196" s="926"/>
      <c r="M196" s="926"/>
      <c r="N196" s="110" t="s">
        <v>476</v>
      </c>
      <c r="O196" s="282"/>
      <c r="P196" s="929">
        <v>1105</v>
      </c>
      <c r="Q196" s="929"/>
    </row>
    <row r="197" spans="1:19" s="40" customFormat="1" ht="18" customHeight="1" x14ac:dyDescent="0.35">
      <c r="A197" s="170"/>
      <c r="B197" s="926"/>
      <c r="C197" s="926"/>
      <c r="D197" s="926"/>
      <c r="E197" s="926"/>
      <c r="F197" s="926"/>
      <c r="G197" s="926"/>
      <c r="H197" s="926"/>
      <c r="I197" s="926"/>
      <c r="J197" s="926"/>
      <c r="K197" s="926"/>
      <c r="L197" s="926"/>
      <c r="M197" s="926"/>
      <c r="N197" s="43"/>
      <c r="O197" s="45"/>
      <c r="P197" s="99"/>
      <c r="Q197" s="48"/>
    </row>
    <row r="198" spans="1:19" s="63" customFormat="1" ht="60" customHeight="1" x14ac:dyDescent="0.2">
      <c r="A198" s="172"/>
      <c r="B198" s="917" t="s">
        <v>93</v>
      </c>
      <c r="C198" s="917"/>
      <c r="D198" s="917"/>
      <c r="E198" s="917"/>
      <c r="F198" s="917"/>
      <c r="G198" s="917"/>
      <c r="H198" s="917"/>
      <c r="I198" s="917"/>
      <c r="J198" s="917"/>
      <c r="K198" s="917"/>
      <c r="L198" s="917"/>
      <c r="M198" s="917"/>
      <c r="N198" s="917"/>
      <c r="O198" s="917"/>
      <c r="P198" s="917"/>
      <c r="Q198" s="917"/>
      <c r="R198" s="111"/>
      <c r="S198" s="111"/>
    </row>
    <row r="199" spans="1:19" ht="36" customHeight="1" x14ac:dyDescent="0.25">
      <c r="B199" s="9"/>
      <c r="C199" s="200"/>
      <c r="D199" s="20"/>
      <c r="E199" s="200"/>
      <c r="G199" s="9"/>
      <c r="H199" s="9"/>
      <c r="I199" s="9"/>
      <c r="J199" s="9"/>
      <c r="K199" s="9"/>
      <c r="L199" s="9"/>
      <c r="M199" s="9"/>
      <c r="N199" s="9"/>
      <c r="O199" s="9"/>
      <c r="P199" s="283"/>
      <c r="Q199" s="200"/>
    </row>
    <row r="200" spans="1:19" ht="39" customHeight="1" x14ac:dyDescent="0.25">
      <c r="B200" s="915">
        <v>1</v>
      </c>
      <c r="C200" s="157"/>
      <c r="D200" s="318"/>
      <c r="E200" s="361" t="s">
        <v>108</v>
      </c>
      <c r="H200" s="533">
        <v>3</v>
      </c>
      <c r="I200" s="533">
        <v>3</v>
      </c>
      <c r="J200" s="533">
        <v>3</v>
      </c>
      <c r="K200" s="533">
        <v>0</v>
      </c>
      <c r="L200" s="533">
        <v>3</v>
      </c>
      <c r="M200" s="294"/>
      <c r="N200" s="316">
        <v>12</v>
      </c>
      <c r="O200" s="9"/>
      <c r="P200" s="541"/>
      <c r="Q200" s="930">
        <v>6</v>
      </c>
    </row>
    <row r="201" spans="1:19" ht="9" customHeight="1" x14ac:dyDescent="0.25">
      <c r="B201" s="915"/>
      <c r="C201" s="200"/>
      <c r="D201" s="20"/>
      <c r="E201" s="200"/>
      <c r="G201" s="9"/>
      <c r="H201" s="9"/>
      <c r="I201" s="9"/>
      <c r="J201" s="9"/>
      <c r="K201" s="9"/>
      <c r="L201" s="9"/>
      <c r="M201" s="9"/>
      <c r="N201" s="9"/>
      <c r="O201" s="9"/>
      <c r="P201" s="541"/>
      <c r="Q201" s="930"/>
    </row>
    <row r="202" spans="1:19" s="161" customFormat="1" ht="33" customHeight="1" x14ac:dyDescent="0.25">
      <c r="A202" s="169"/>
      <c r="B202" s="915"/>
      <c r="C202" s="200"/>
      <c r="D202" s="304" t="s">
        <v>263</v>
      </c>
      <c r="E202" s="205" t="s">
        <v>259</v>
      </c>
      <c r="H202" s="528">
        <v>225</v>
      </c>
      <c r="I202" s="528">
        <v>214</v>
      </c>
      <c r="J202" s="528">
        <v>231</v>
      </c>
      <c r="K202" s="528">
        <v>168</v>
      </c>
      <c r="L202" s="525">
        <v>229</v>
      </c>
      <c r="M202" s="201"/>
      <c r="N202" s="9">
        <v>1067</v>
      </c>
      <c r="P202" s="638">
        <v>213.4</v>
      </c>
      <c r="Q202" s="930"/>
    </row>
    <row r="203" spans="1:19" ht="33" customHeight="1" x14ac:dyDescent="0.25">
      <c r="B203" s="62"/>
      <c r="C203" s="200"/>
      <c r="D203" s="304" t="s">
        <v>261</v>
      </c>
      <c r="E203" s="205" t="s">
        <v>257</v>
      </c>
      <c r="H203" s="528">
        <v>196</v>
      </c>
      <c r="I203" s="528">
        <v>204</v>
      </c>
      <c r="J203" s="528">
        <v>201</v>
      </c>
      <c r="K203" s="528">
        <v>171</v>
      </c>
      <c r="L203" s="525">
        <v>181</v>
      </c>
      <c r="M203" s="4"/>
      <c r="N203" s="157"/>
      <c r="P203" s="541"/>
      <c r="Q203" s="9"/>
    </row>
    <row r="204" spans="1:19" s="12" customFormat="1" ht="33" customHeight="1" x14ac:dyDescent="0.35">
      <c r="A204" s="173"/>
      <c r="B204" s="61"/>
      <c r="C204" s="47"/>
      <c r="D204" s="47"/>
      <c r="E204" s="6"/>
      <c r="F204" s="6"/>
      <c r="G204" s="6"/>
      <c r="H204" s="526" t="s">
        <v>97</v>
      </c>
      <c r="I204" s="526" t="s">
        <v>198</v>
      </c>
      <c r="J204" s="526" t="s">
        <v>75</v>
      </c>
      <c r="K204" s="640" t="s">
        <v>171</v>
      </c>
      <c r="L204" s="526" t="s">
        <v>109</v>
      </c>
      <c r="M204" s="6"/>
      <c r="N204" s="6"/>
      <c r="O204" s="6"/>
      <c r="P204" s="542"/>
      <c r="Q204" s="24"/>
    </row>
    <row r="205" spans="1:19" s="12" customFormat="1" ht="30" customHeight="1" thickBot="1" x14ac:dyDescent="0.4">
      <c r="A205" s="186"/>
      <c r="B205" s="586"/>
      <c r="C205" s="458"/>
      <c r="D205" s="459"/>
      <c r="E205" s="460"/>
      <c r="F205" s="461"/>
      <c r="G205" s="462"/>
      <c r="H205" s="462"/>
      <c r="I205" s="462"/>
      <c r="J205" s="462"/>
      <c r="K205" s="462"/>
      <c r="L205" s="188"/>
      <c r="M205" s="187"/>
      <c r="N205" s="188"/>
      <c r="O205" s="187"/>
      <c r="P205" s="543"/>
      <c r="Q205" s="571"/>
      <c r="R205" s="463"/>
    </row>
    <row r="206" spans="1:19" s="12" customFormat="1" ht="30" customHeight="1" thickTop="1" x14ac:dyDescent="0.35">
      <c r="A206" s="169"/>
      <c r="B206" s="61"/>
      <c r="C206" s="55"/>
      <c r="D206" s="164"/>
      <c r="E206" s="231"/>
      <c r="F206" s="253"/>
      <c r="G206" s="190"/>
      <c r="H206" s="190"/>
      <c r="I206" s="190"/>
      <c r="J206" s="190"/>
      <c r="K206" s="190"/>
      <c r="L206" s="17"/>
      <c r="M206" s="15"/>
      <c r="N206" s="17"/>
      <c r="O206" s="15"/>
      <c r="P206" s="544"/>
      <c r="Q206" s="200"/>
    </row>
    <row r="207" spans="1:19" ht="39" customHeight="1" x14ac:dyDescent="0.25">
      <c r="B207" s="915">
        <v>2</v>
      </c>
      <c r="C207" s="157"/>
      <c r="D207" s="320"/>
      <c r="E207" s="361" t="s">
        <v>198</v>
      </c>
      <c r="H207" s="534">
        <v>3</v>
      </c>
      <c r="I207" s="534">
        <v>0</v>
      </c>
      <c r="J207" s="534">
        <v>0</v>
      </c>
      <c r="K207" s="534">
        <v>3</v>
      </c>
      <c r="L207" s="534">
        <v>3</v>
      </c>
      <c r="M207" s="294"/>
      <c r="N207" s="316">
        <v>9</v>
      </c>
      <c r="O207" s="9"/>
      <c r="P207" s="541"/>
      <c r="Q207" s="930">
        <v>11</v>
      </c>
    </row>
    <row r="208" spans="1:19" ht="9" customHeight="1" x14ac:dyDescent="0.25">
      <c r="B208" s="915"/>
      <c r="C208" s="200"/>
      <c r="D208" s="20"/>
      <c r="E208" s="200"/>
      <c r="G208" s="9"/>
      <c r="H208" s="9"/>
      <c r="I208" s="9"/>
      <c r="J208" s="9"/>
      <c r="K208" s="9"/>
      <c r="L208" s="9"/>
      <c r="M208" s="9"/>
      <c r="N208" s="9"/>
      <c r="O208" s="9"/>
      <c r="P208" s="541"/>
      <c r="Q208" s="930"/>
    </row>
    <row r="209" spans="1:17" s="161" customFormat="1" ht="33" customHeight="1" x14ac:dyDescent="0.25">
      <c r="A209" s="169"/>
      <c r="B209" s="915"/>
      <c r="C209" s="200"/>
      <c r="D209" s="304" t="s">
        <v>205</v>
      </c>
      <c r="E209" s="205" t="s">
        <v>202</v>
      </c>
      <c r="H209" s="527">
        <v>226</v>
      </c>
      <c r="I209" s="525">
        <v>204</v>
      </c>
      <c r="J209" s="531">
        <v>204</v>
      </c>
      <c r="K209" s="528">
        <v>145</v>
      </c>
      <c r="L209" s="532">
        <v>178</v>
      </c>
      <c r="M209" s="201"/>
      <c r="N209" s="9">
        <v>957</v>
      </c>
      <c r="P209" s="541">
        <v>191.4</v>
      </c>
      <c r="Q209" s="930"/>
    </row>
    <row r="210" spans="1:17" ht="33" customHeight="1" x14ac:dyDescent="0.25">
      <c r="B210" s="62"/>
      <c r="C210" s="200"/>
      <c r="D210" s="304" t="s">
        <v>203</v>
      </c>
      <c r="E210" s="205" t="s">
        <v>199</v>
      </c>
      <c r="H210" s="527">
        <v>177</v>
      </c>
      <c r="I210" s="525">
        <v>214</v>
      </c>
      <c r="J210" s="531">
        <v>212</v>
      </c>
      <c r="K210" s="528">
        <v>128</v>
      </c>
      <c r="L210" s="532">
        <v>171</v>
      </c>
      <c r="M210" s="4"/>
      <c r="N210" s="157"/>
      <c r="P210" s="541"/>
      <c r="Q210" s="9"/>
    </row>
    <row r="211" spans="1:17" s="12" customFormat="1" ht="33" customHeight="1" x14ac:dyDescent="0.35">
      <c r="A211" s="173"/>
      <c r="B211" s="61"/>
      <c r="C211" s="47"/>
      <c r="D211" s="47"/>
      <c r="E211" s="6"/>
      <c r="F211" s="6"/>
      <c r="G211" s="6"/>
      <c r="H211" s="526" t="s">
        <v>109</v>
      </c>
      <c r="I211" s="526" t="s">
        <v>108</v>
      </c>
      <c r="J211" s="526" t="s">
        <v>97</v>
      </c>
      <c r="K211" s="526" t="s">
        <v>75</v>
      </c>
      <c r="L211" s="640" t="s">
        <v>171</v>
      </c>
      <c r="M211" s="6"/>
      <c r="N211" s="6"/>
      <c r="O211" s="6"/>
      <c r="P211" s="542"/>
      <c r="Q211" s="24"/>
    </row>
    <row r="212" spans="1:17" s="12" customFormat="1" ht="60" customHeight="1" x14ac:dyDescent="0.35">
      <c r="A212" s="173"/>
      <c r="B212" s="62"/>
      <c r="C212" s="47"/>
      <c r="D212" s="47"/>
      <c r="E212" s="6"/>
      <c r="F212" s="6"/>
      <c r="G212" s="6"/>
      <c r="H212" s="9"/>
      <c r="I212" s="9"/>
      <c r="J212" s="9"/>
      <c r="K212" s="9"/>
      <c r="L212" s="9"/>
      <c r="M212" s="6"/>
      <c r="N212" s="9"/>
      <c r="O212" s="9"/>
      <c r="P212" s="541"/>
      <c r="Q212" s="24"/>
    </row>
    <row r="213" spans="1:17" ht="39" customHeight="1" x14ac:dyDescent="0.25">
      <c r="B213" s="915">
        <v>3</v>
      </c>
      <c r="C213" s="157"/>
      <c r="D213" s="315"/>
      <c r="E213" s="313" t="s">
        <v>109</v>
      </c>
      <c r="H213" s="534">
        <v>0</v>
      </c>
      <c r="I213" s="534">
        <v>3</v>
      </c>
      <c r="J213" s="534">
        <v>3</v>
      </c>
      <c r="K213" s="534">
        <v>3</v>
      </c>
      <c r="L213" s="534">
        <v>0</v>
      </c>
      <c r="M213" s="294"/>
      <c r="N213" s="316">
        <v>9</v>
      </c>
      <c r="O213" s="9"/>
      <c r="P213" s="541"/>
      <c r="Q213" s="930">
        <v>14</v>
      </c>
    </row>
    <row r="214" spans="1:17" ht="9" customHeight="1" x14ac:dyDescent="0.25">
      <c r="B214" s="915"/>
      <c r="C214" s="200"/>
      <c r="D214" s="20"/>
      <c r="E214" s="200"/>
      <c r="G214" s="9"/>
      <c r="H214" s="9"/>
      <c r="I214" s="9"/>
      <c r="J214" s="9"/>
      <c r="K214" s="9"/>
      <c r="L214" s="9"/>
      <c r="M214" s="9"/>
      <c r="N214" s="9"/>
      <c r="O214" s="9"/>
      <c r="P214" s="541"/>
      <c r="Q214" s="930"/>
    </row>
    <row r="215" spans="1:17" s="161" customFormat="1" ht="33" customHeight="1" x14ac:dyDescent="0.25">
      <c r="A215" s="169"/>
      <c r="B215" s="915"/>
      <c r="C215" s="200"/>
      <c r="D215" s="304" t="s">
        <v>299</v>
      </c>
      <c r="E215" s="205" t="s">
        <v>303</v>
      </c>
      <c r="H215" s="525">
        <v>177</v>
      </c>
      <c r="I215" s="527">
        <v>235</v>
      </c>
      <c r="J215" s="528">
        <v>198</v>
      </c>
      <c r="K215" s="529">
        <v>159</v>
      </c>
      <c r="L215" s="532">
        <v>181</v>
      </c>
      <c r="M215" s="201"/>
      <c r="N215" s="9">
        <v>950</v>
      </c>
      <c r="P215" s="541">
        <v>190</v>
      </c>
      <c r="Q215" s="930"/>
    </row>
    <row r="216" spans="1:17" ht="33" customHeight="1" x14ac:dyDescent="0.25">
      <c r="B216" s="62"/>
      <c r="C216" s="200"/>
      <c r="D216" s="304" t="s">
        <v>297</v>
      </c>
      <c r="E216" s="205" t="s">
        <v>301</v>
      </c>
      <c r="H216" s="525">
        <v>226</v>
      </c>
      <c r="I216" s="527">
        <v>204</v>
      </c>
      <c r="J216" s="528">
        <v>156</v>
      </c>
      <c r="K216" s="529">
        <v>152</v>
      </c>
      <c r="L216" s="532">
        <v>229</v>
      </c>
      <c r="M216" s="4"/>
      <c r="N216" s="157"/>
      <c r="P216" s="541"/>
      <c r="Q216" s="9"/>
    </row>
    <row r="217" spans="1:17" s="12" customFormat="1" ht="33" customHeight="1" x14ac:dyDescent="0.35">
      <c r="A217" s="173"/>
      <c r="B217" s="61"/>
      <c r="C217" s="47"/>
      <c r="D217" s="47"/>
      <c r="E217" s="6"/>
      <c r="F217" s="6"/>
      <c r="G217" s="6"/>
      <c r="H217" s="526" t="s">
        <v>198</v>
      </c>
      <c r="I217" s="526" t="s">
        <v>75</v>
      </c>
      <c r="J217" s="526" t="s">
        <v>171</v>
      </c>
      <c r="K217" s="526" t="s">
        <v>97</v>
      </c>
      <c r="L217" s="526" t="s">
        <v>108</v>
      </c>
      <c r="M217" s="6"/>
      <c r="N217" s="6"/>
      <c r="O217" s="6"/>
      <c r="P217" s="542"/>
      <c r="Q217" s="24"/>
    </row>
    <row r="218" spans="1:17" s="12" customFormat="1" ht="60" customHeight="1" x14ac:dyDescent="0.35">
      <c r="A218" s="173"/>
      <c r="B218" s="62"/>
      <c r="C218" s="47"/>
      <c r="D218" s="47"/>
      <c r="E218" s="6"/>
      <c r="F218" s="6"/>
      <c r="G218" s="6"/>
      <c r="H218" s="9"/>
      <c r="I218" s="9"/>
      <c r="J218" s="9"/>
      <c r="K218" s="9"/>
      <c r="L218" s="9"/>
      <c r="M218" s="6"/>
      <c r="N218" s="9"/>
      <c r="O218" s="9"/>
      <c r="P218" s="541"/>
      <c r="Q218" s="24"/>
    </row>
    <row r="219" spans="1:17" ht="39" customHeight="1" x14ac:dyDescent="0.25">
      <c r="B219" s="915">
        <v>4</v>
      </c>
      <c r="C219" s="157"/>
      <c r="D219" s="315"/>
      <c r="E219" s="361" t="s">
        <v>97</v>
      </c>
      <c r="H219" s="393">
        <v>0</v>
      </c>
      <c r="I219" s="393">
        <v>3</v>
      </c>
      <c r="J219" s="393">
        <v>3</v>
      </c>
      <c r="K219" s="393">
        <v>0</v>
      </c>
      <c r="L219" s="393">
        <v>0</v>
      </c>
      <c r="M219" s="9"/>
      <c r="N219" s="155">
        <v>6</v>
      </c>
      <c r="O219" s="9"/>
      <c r="P219" s="541"/>
      <c r="Q219" s="930">
        <v>3</v>
      </c>
    </row>
    <row r="220" spans="1:17" ht="9" customHeight="1" x14ac:dyDescent="0.25">
      <c r="B220" s="915"/>
      <c r="C220" s="200"/>
      <c r="D220" s="20"/>
      <c r="E220" s="200"/>
      <c r="G220" s="9"/>
      <c r="H220" s="9"/>
      <c r="I220" s="9"/>
      <c r="J220" s="9"/>
      <c r="K220" s="9"/>
      <c r="L220" s="9"/>
      <c r="M220" s="9"/>
      <c r="N220" s="9"/>
      <c r="O220" s="9"/>
      <c r="P220" s="541"/>
      <c r="Q220" s="930"/>
    </row>
    <row r="221" spans="1:17" s="161" customFormat="1" ht="33" customHeight="1" x14ac:dyDescent="0.25">
      <c r="A221" s="169"/>
      <c r="B221" s="915"/>
      <c r="C221" s="200"/>
      <c r="D221" s="304" t="s">
        <v>309</v>
      </c>
      <c r="E221" s="205" t="s">
        <v>305</v>
      </c>
      <c r="H221" s="525">
        <v>196</v>
      </c>
      <c r="I221" s="525">
        <v>188</v>
      </c>
      <c r="J221" s="525">
        <v>212</v>
      </c>
      <c r="K221" s="525">
        <v>152</v>
      </c>
      <c r="L221" s="525">
        <v>170</v>
      </c>
      <c r="M221" s="201"/>
      <c r="N221" s="9">
        <v>918</v>
      </c>
      <c r="P221" s="541">
        <v>183.6</v>
      </c>
      <c r="Q221" s="930"/>
    </row>
    <row r="222" spans="1:17" ht="33" customHeight="1" x14ac:dyDescent="0.25">
      <c r="B222" s="62"/>
      <c r="C222" s="200"/>
      <c r="D222" s="304" t="s">
        <v>310</v>
      </c>
      <c r="E222" s="205" t="s">
        <v>306</v>
      </c>
      <c r="H222" s="525">
        <v>225</v>
      </c>
      <c r="I222" s="525">
        <v>183</v>
      </c>
      <c r="J222" s="525">
        <v>204</v>
      </c>
      <c r="K222" s="525">
        <v>159</v>
      </c>
      <c r="L222" s="525">
        <v>180</v>
      </c>
      <c r="M222" s="4"/>
      <c r="N222" s="157"/>
      <c r="P222" s="541"/>
      <c r="Q222" s="9"/>
    </row>
    <row r="223" spans="1:17" s="12" customFormat="1" ht="33" customHeight="1" x14ac:dyDescent="0.35">
      <c r="A223" s="173"/>
      <c r="B223" s="61"/>
      <c r="C223" s="47"/>
      <c r="D223" s="47"/>
      <c r="E223" s="6"/>
      <c r="F223" s="6"/>
      <c r="G223" s="6"/>
      <c r="H223" s="526" t="s">
        <v>108</v>
      </c>
      <c r="I223" s="640" t="s">
        <v>171</v>
      </c>
      <c r="J223" s="526" t="s">
        <v>198</v>
      </c>
      <c r="K223" s="526" t="s">
        <v>109</v>
      </c>
      <c r="L223" s="526" t="s">
        <v>75</v>
      </c>
      <c r="M223" s="6"/>
      <c r="N223" s="6"/>
      <c r="O223" s="6"/>
      <c r="P223" s="542"/>
      <c r="Q223" s="24"/>
    </row>
    <row r="224" spans="1:17" s="12" customFormat="1" ht="60" customHeight="1" x14ac:dyDescent="0.35">
      <c r="A224" s="173"/>
      <c r="B224" s="62"/>
      <c r="C224" s="47"/>
      <c r="D224" s="47"/>
      <c r="E224" s="6"/>
      <c r="F224" s="6"/>
      <c r="G224" s="6"/>
      <c r="H224" s="9"/>
      <c r="I224" s="9"/>
      <c r="J224" s="9"/>
      <c r="K224" s="9"/>
      <c r="L224" s="9"/>
      <c r="M224" s="6"/>
      <c r="N224" s="9"/>
      <c r="O224" s="9"/>
      <c r="P224" s="541"/>
      <c r="Q224" s="24"/>
    </row>
    <row r="225" spans="1:17" ht="39" customHeight="1" x14ac:dyDescent="0.25">
      <c r="B225" s="915">
        <v>5</v>
      </c>
      <c r="C225" s="157"/>
      <c r="D225" s="320"/>
      <c r="E225" s="361" t="s">
        <v>171</v>
      </c>
      <c r="H225" s="533">
        <v>3</v>
      </c>
      <c r="I225" s="533">
        <v>0</v>
      </c>
      <c r="J225" s="533">
        <v>0</v>
      </c>
      <c r="K225" s="533">
        <v>3</v>
      </c>
      <c r="L225" s="533">
        <v>0</v>
      </c>
      <c r="M225" s="294"/>
      <c r="N225" s="316">
        <v>6</v>
      </c>
      <c r="O225" s="9"/>
      <c r="P225" s="541"/>
      <c r="Q225" s="930">
        <v>22</v>
      </c>
    </row>
    <row r="226" spans="1:17" ht="9" customHeight="1" x14ac:dyDescent="0.25">
      <c r="B226" s="915"/>
      <c r="C226" s="200"/>
      <c r="D226" s="20"/>
      <c r="E226" s="200"/>
      <c r="G226" s="9"/>
      <c r="H226" s="9"/>
      <c r="I226" s="9"/>
      <c r="J226" s="9"/>
      <c r="K226" s="9"/>
      <c r="L226" s="9"/>
      <c r="M226" s="9"/>
      <c r="N226" s="9"/>
      <c r="O226" s="9"/>
      <c r="P226" s="541"/>
      <c r="Q226" s="930"/>
    </row>
    <row r="227" spans="1:17" s="161" customFormat="1" ht="33" customHeight="1" x14ac:dyDescent="0.25">
      <c r="A227" s="169"/>
      <c r="B227" s="915"/>
      <c r="C227" s="200"/>
      <c r="D227" s="304" t="s">
        <v>277</v>
      </c>
      <c r="E227" s="205" t="s">
        <v>273</v>
      </c>
      <c r="H227" s="527">
        <v>191</v>
      </c>
      <c r="I227" s="527">
        <v>183</v>
      </c>
      <c r="J227" s="525">
        <v>156</v>
      </c>
      <c r="K227" s="529">
        <v>171</v>
      </c>
      <c r="L227" s="528">
        <v>171</v>
      </c>
      <c r="M227" s="201"/>
      <c r="N227" s="9">
        <v>872</v>
      </c>
      <c r="P227" s="541">
        <v>174.4</v>
      </c>
      <c r="Q227" s="930"/>
    </row>
    <row r="228" spans="1:17" ht="33" customHeight="1" x14ac:dyDescent="0.25">
      <c r="B228" s="9"/>
      <c r="C228" s="200"/>
      <c r="D228" s="304" t="s">
        <v>274</v>
      </c>
      <c r="E228" s="205" t="s">
        <v>272</v>
      </c>
      <c r="H228" s="527">
        <v>183</v>
      </c>
      <c r="I228" s="528">
        <v>188</v>
      </c>
      <c r="J228" s="525">
        <v>198</v>
      </c>
      <c r="K228" s="529">
        <v>168</v>
      </c>
      <c r="L228" s="528">
        <v>178</v>
      </c>
      <c r="M228" s="4"/>
      <c r="N228" s="157"/>
      <c r="P228" s="290"/>
      <c r="Q228" s="200"/>
    </row>
    <row r="229" spans="1:17" s="12" customFormat="1" ht="33" customHeight="1" x14ac:dyDescent="0.35">
      <c r="A229" s="173"/>
      <c r="B229" s="24"/>
      <c r="C229" s="47"/>
      <c r="D229" s="6"/>
      <c r="E229" s="47"/>
      <c r="F229" s="6"/>
      <c r="G229" s="6"/>
      <c r="H229" s="526" t="s">
        <v>75</v>
      </c>
      <c r="I229" s="526" t="s">
        <v>97</v>
      </c>
      <c r="J229" s="526" t="s">
        <v>109</v>
      </c>
      <c r="K229" s="526" t="s">
        <v>108</v>
      </c>
      <c r="L229" s="526" t="s">
        <v>198</v>
      </c>
      <c r="M229" s="6"/>
      <c r="N229" s="6"/>
      <c r="O229" s="6"/>
      <c r="P229" s="6"/>
      <c r="Q229" s="200"/>
    </row>
    <row r="230" spans="1:17" s="12" customFormat="1" ht="60" customHeight="1" x14ac:dyDescent="0.35">
      <c r="A230" s="173"/>
      <c r="B230" s="62"/>
      <c r="C230" s="47"/>
      <c r="D230" s="47"/>
      <c r="E230" s="6"/>
      <c r="F230" s="6"/>
      <c r="G230" s="6"/>
      <c r="H230" s="9"/>
      <c r="I230" s="9"/>
      <c r="J230" s="9"/>
      <c r="K230" s="9"/>
      <c r="L230" s="9"/>
      <c r="M230" s="6"/>
      <c r="N230" s="9"/>
      <c r="O230" s="9"/>
      <c r="P230" s="541"/>
      <c r="Q230" s="24"/>
    </row>
    <row r="231" spans="1:17" ht="39" customHeight="1" x14ac:dyDescent="0.25">
      <c r="B231" s="916">
        <v>6</v>
      </c>
      <c r="C231" s="157"/>
      <c r="D231" s="320"/>
      <c r="E231" s="361" t="s">
        <v>75</v>
      </c>
      <c r="H231" s="533">
        <v>0</v>
      </c>
      <c r="I231" s="533">
        <v>0</v>
      </c>
      <c r="J231" s="533">
        <v>0</v>
      </c>
      <c r="K231" s="533">
        <v>0</v>
      </c>
      <c r="L231" s="533">
        <v>3</v>
      </c>
      <c r="M231" s="294"/>
      <c r="N231" s="316">
        <v>3</v>
      </c>
      <c r="O231" s="9"/>
      <c r="P231" s="541"/>
      <c r="Q231" s="930">
        <v>19</v>
      </c>
    </row>
    <row r="232" spans="1:17" ht="9" customHeight="1" x14ac:dyDescent="0.25">
      <c r="B232" s="916"/>
      <c r="C232" s="200"/>
      <c r="D232" s="20"/>
      <c r="E232" s="200"/>
      <c r="G232" s="9"/>
      <c r="H232" s="9"/>
      <c r="I232" s="9"/>
      <c r="J232" s="9"/>
      <c r="K232" s="9"/>
      <c r="L232" s="9"/>
      <c r="M232" s="9"/>
      <c r="N232" s="9"/>
      <c r="O232" s="9"/>
      <c r="P232" s="541"/>
      <c r="Q232" s="930"/>
    </row>
    <row r="233" spans="1:17" s="161" customFormat="1" ht="33" customHeight="1" x14ac:dyDescent="0.25">
      <c r="A233" s="169"/>
      <c r="B233" s="916"/>
      <c r="C233" s="200"/>
      <c r="D233" s="304" t="s">
        <v>133</v>
      </c>
      <c r="E233" s="205" t="s">
        <v>131</v>
      </c>
      <c r="H233" s="528">
        <v>183</v>
      </c>
      <c r="I233" s="527">
        <v>204</v>
      </c>
      <c r="J233" s="531">
        <v>201</v>
      </c>
      <c r="K233" s="525">
        <v>128</v>
      </c>
      <c r="L233" s="528">
        <v>180</v>
      </c>
      <c r="M233" s="201"/>
      <c r="N233" s="9">
        <v>896</v>
      </c>
      <c r="P233" s="541">
        <v>179.2</v>
      </c>
      <c r="Q233" s="930"/>
    </row>
    <row r="234" spans="1:17" ht="33" customHeight="1" x14ac:dyDescent="0.25">
      <c r="B234" s="62"/>
      <c r="C234" s="200"/>
      <c r="D234" s="304" t="s">
        <v>129</v>
      </c>
      <c r="E234" s="205" t="s">
        <v>130</v>
      </c>
      <c r="H234" s="528">
        <v>191</v>
      </c>
      <c r="I234" s="527">
        <v>235</v>
      </c>
      <c r="J234" s="531">
        <v>231</v>
      </c>
      <c r="K234" s="525">
        <v>145</v>
      </c>
      <c r="L234" s="528">
        <v>170</v>
      </c>
      <c r="M234" s="4"/>
      <c r="N234" s="157"/>
      <c r="P234" s="541"/>
      <c r="Q234" s="17"/>
    </row>
    <row r="235" spans="1:17" s="12" customFormat="1" ht="33" customHeight="1" x14ac:dyDescent="0.35">
      <c r="A235" s="173"/>
      <c r="B235" s="61"/>
      <c r="C235" s="47"/>
      <c r="D235" s="47"/>
      <c r="E235" s="6"/>
      <c r="F235" s="6"/>
      <c r="G235" s="6"/>
      <c r="H235" s="640" t="s">
        <v>171</v>
      </c>
      <c r="I235" s="526" t="s">
        <v>109</v>
      </c>
      <c r="J235" s="526" t="s">
        <v>108</v>
      </c>
      <c r="K235" s="526" t="s">
        <v>198</v>
      </c>
      <c r="L235" s="526" t="s">
        <v>97</v>
      </c>
      <c r="M235" s="6"/>
      <c r="N235" s="6"/>
      <c r="O235" s="6"/>
      <c r="P235" s="542"/>
      <c r="Q235" s="32"/>
    </row>
    <row r="236" spans="1:17" s="12" customFormat="1" ht="33" customHeight="1" x14ac:dyDescent="0.35">
      <c r="A236" s="173"/>
      <c r="B236" s="24"/>
      <c r="C236" s="47"/>
      <c r="D236" s="6"/>
      <c r="E236" s="47"/>
      <c r="F236" s="6"/>
      <c r="G236" s="6"/>
      <c r="H236" s="6"/>
      <c r="I236" s="6"/>
      <c r="J236" s="6"/>
      <c r="K236" s="6"/>
      <c r="L236" s="6"/>
      <c r="M236" s="6"/>
      <c r="N236" s="6"/>
      <c r="O236" s="6"/>
      <c r="P236" s="6"/>
      <c r="Q236" s="200"/>
    </row>
    <row r="237" spans="1:17" ht="3" customHeight="1" x14ac:dyDescent="0.25">
      <c r="B237" s="62"/>
      <c r="C237" s="321"/>
      <c r="D237" s="321"/>
      <c r="E237" s="321"/>
      <c r="F237" s="286"/>
      <c r="G237" s="286"/>
      <c r="H237" s="286"/>
      <c r="I237" s="286"/>
      <c r="J237" s="322"/>
      <c r="L237" s="294"/>
      <c r="M237" s="294"/>
      <c r="N237" s="294"/>
      <c r="O237" s="294"/>
      <c r="Q237" s="323"/>
    </row>
    <row r="238" spans="1:17" s="40" customFormat="1" ht="30" customHeight="1" x14ac:dyDescent="0.2">
      <c r="A238" s="170"/>
      <c r="B238" s="926" t="s">
        <v>92</v>
      </c>
      <c r="C238" s="926"/>
      <c r="D238" s="926"/>
      <c r="E238" s="926"/>
      <c r="F238" s="926"/>
      <c r="G238" s="926"/>
      <c r="H238" s="926"/>
      <c r="I238" s="926"/>
      <c r="J238" s="926"/>
      <c r="K238" s="926"/>
      <c r="L238" s="926"/>
      <c r="M238" s="926"/>
      <c r="N238" s="927" t="s">
        <v>17</v>
      </c>
      <c r="O238" s="927"/>
      <c r="P238" s="927"/>
      <c r="Q238" s="927"/>
    </row>
    <row r="239" spans="1:17" s="40" customFormat="1" ht="30" customHeight="1" x14ac:dyDescent="0.4">
      <c r="A239" s="170"/>
      <c r="B239" s="926"/>
      <c r="C239" s="926"/>
      <c r="D239" s="926"/>
      <c r="E239" s="926"/>
      <c r="F239" s="926"/>
      <c r="G239" s="926"/>
      <c r="H239" s="926"/>
      <c r="I239" s="926"/>
      <c r="J239" s="926"/>
      <c r="K239" s="926"/>
      <c r="L239" s="926"/>
      <c r="M239" s="926"/>
      <c r="N239" s="110" t="s">
        <v>79</v>
      </c>
      <c r="O239" s="282"/>
      <c r="P239" s="929">
        <v>278</v>
      </c>
      <c r="Q239" s="929"/>
    </row>
    <row r="240" spans="1:17" s="40" customFormat="1" ht="30" customHeight="1" x14ac:dyDescent="0.4">
      <c r="A240" s="170"/>
      <c r="B240" s="926"/>
      <c r="C240" s="926"/>
      <c r="D240" s="926"/>
      <c r="E240" s="926"/>
      <c r="F240" s="926"/>
      <c r="G240" s="926"/>
      <c r="H240" s="926"/>
      <c r="I240" s="926"/>
      <c r="J240" s="926"/>
      <c r="K240" s="926"/>
      <c r="L240" s="926"/>
      <c r="M240" s="926"/>
      <c r="N240" s="110" t="s">
        <v>476</v>
      </c>
      <c r="O240" s="282"/>
      <c r="P240" s="929">
        <v>1105</v>
      </c>
      <c r="Q240" s="929"/>
    </row>
    <row r="241" spans="1:19" s="40" customFormat="1" ht="18" customHeight="1" x14ac:dyDescent="0.35">
      <c r="A241" s="170"/>
      <c r="B241" s="926"/>
      <c r="C241" s="926"/>
      <c r="D241" s="926"/>
      <c r="E241" s="926"/>
      <c r="F241" s="926"/>
      <c r="G241" s="926"/>
      <c r="H241" s="926"/>
      <c r="I241" s="926"/>
      <c r="J241" s="926"/>
      <c r="K241" s="926"/>
      <c r="L241" s="926"/>
      <c r="M241" s="926"/>
      <c r="N241" s="43"/>
      <c r="O241" s="45"/>
      <c r="P241" s="99"/>
      <c r="Q241" s="48"/>
    </row>
    <row r="242" spans="1:19" s="63" customFormat="1" ht="60" customHeight="1" x14ac:dyDescent="0.2">
      <c r="A242" s="172"/>
      <c r="B242" s="917" t="s">
        <v>94</v>
      </c>
      <c r="C242" s="917"/>
      <c r="D242" s="917"/>
      <c r="E242" s="917"/>
      <c r="F242" s="917"/>
      <c r="G242" s="917"/>
      <c r="H242" s="917"/>
      <c r="I242" s="917"/>
      <c r="J242" s="917"/>
      <c r="K242" s="917"/>
      <c r="L242" s="917"/>
      <c r="M242" s="917"/>
      <c r="N242" s="917"/>
      <c r="O242" s="917"/>
      <c r="P242" s="917"/>
      <c r="Q242" s="917"/>
      <c r="R242" s="111"/>
      <c r="S242" s="111"/>
    </row>
    <row r="243" spans="1:19" ht="36" customHeight="1" x14ac:dyDescent="0.25">
      <c r="B243" s="9"/>
      <c r="C243" s="200"/>
      <c r="D243" s="20"/>
      <c r="E243" s="200"/>
      <c r="G243" s="9"/>
      <c r="H243" s="9"/>
      <c r="I243" s="9"/>
      <c r="J243" s="9"/>
      <c r="K243" s="9"/>
      <c r="L243" s="9"/>
      <c r="M243" s="9"/>
      <c r="N243" s="9"/>
      <c r="O243" s="9"/>
      <c r="P243" s="283"/>
      <c r="Q243" s="200"/>
    </row>
    <row r="244" spans="1:19" ht="39" customHeight="1" x14ac:dyDescent="0.25">
      <c r="B244" s="915">
        <v>1</v>
      </c>
      <c r="C244" s="157"/>
      <c r="D244" s="324"/>
      <c r="E244" s="361" t="s">
        <v>29</v>
      </c>
      <c r="H244" s="534">
        <v>3</v>
      </c>
      <c r="I244" s="534">
        <v>0</v>
      </c>
      <c r="J244" s="534">
        <v>3</v>
      </c>
      <c r="K244" s="534">
        <v>3</v>
      </c>
      <c r="L244" s="534">
        <v>3</v>
      </c>
      <c r="M244" s="294"/>
      <c r="N244" s="316">
        <v>12</v>
      </c>
      <c r="O244" s="9"/>
      <c r="P244" s="541"/>
      <c r="Q244" s="930">
        <v>4</v>
      </c>
    </row>
    <row r="245" spans="1:19" ht="9" customHeight="1" x14ac:dyDescent="0.25">
      <c r="B245" s="915"/>
      <c r="C245" s="200"/>
      <c r="D245" s="20"/>
      <c r="E245" s="200"/>
      <c r="G245" s="9"/>
      <c r="H245" s="9"/>
      <c r="I245" s="9"/>
      <c r="J245" s="9"/>
      <c r="K245" s="9"/>
      <c r="L245" s="9"/>
      <c r="M245" s="9"/>
      <c r="N245" s="9"/>
      <c r="O245" s="9"/>
      <c r="P245" s="541"/>
      <c r="Q245" s="930"/>
    </row>
    <row r="246" spans="1:19" s="161" customFormat="1" ht="33" customHeight="1" x14ac:dyDescent="0.25">
      <c r="A246" s="169"/>
      <c r="B246" s="915"/>
      <c r="C246" s="200"/>
      <c r="D246" s="304" t="s">
        <v>220</v>
      </c>
      <c r="E246" s="205" t="s">
        <v>77</v>
      </c>
      <c r="H246" s="525">
        <v>209</v>
      </c>
      <c r="I246" s="525">
        <v>137</v>
      </c>
      <c r="J246" s="525">
        <v>190</v>
      </c>
      <c r="K246" s="525">
        <v>212</v>
      </c>
      <c r="L246" s="525">
        <v>244</v>
      </c>
      <c r="M246" s="201"/>
      <c r="N246" s="9">
        <v>992</v>
      </c>
      <c r="P246" s="541">
        <v>198.4</v>
      </c>
      <c r="Q246" s="930"/>
    </row>
    <row r="247" spans="1:19" ht="33" customHeight="1" x14ac:dyDescent="0.25">
      <c r="B247" s="62"/>
      <c r="C247" s="200"/>
      <c r="D247" s="304" t="s">
        <v>87</v>
      </c>
      <c r="E247" s="205" t="s">
        <v>77</v>
      </c>
      <c r="H247" s="525">
        <v>202</v>
      </c>
      <c r="I247" s="525">
        <v>172</v>
      </c>
      <c r="J247" s="525">
        <v>169</v>
      </c>
      <c r="K247" s="525">
        <v>202</v>
      </c>
      <c r="L247" s="525">
        <v>158</v>
      </c>
      <c r="M247" s="4"/>
      <c r="N247" s="157"/>
      <c r="P247" s="541"/>
      <c r="Q247" s="289"/>
    </row>
    <row r="248" spans="1:19" s="12" customFormat="1" ht="33" customHeight="1" x14ac:dyDescent="0.35">
      <c r="A248" s="173"/>
      <c r="B248" s="61"/>
      <c r="C248" s="47"/>
      <c r="D248" s="6"/>
      <c r="E248" s="47"/>
      <c r="F248" s="6"/>
      <c r="G248" s="6"/>
      <c r="H248" s="526" t="s">
        <v>23</v>
      </c>
      <c r="I248" s="526" t="s">
        <v>24</v>
      </c>
      <c r="J248" s="526" t="s">
        <v>98</v>
      </c>
      <c r="K248" s="526" t="s">
        <v>27</v>
      </c>
      <c r="L248" s="526" t="s">
        <v>75</v>
      </c>
      <c r="M248" s="6"/>
      <c r="N248" s="6"/>
      <c r="O248" s="6"/>
      <c r="P248" s="542"/>
      <c r="Q248" s="288"/>
    </row>
    <row r="249" spans="1:19" s="12" customFormat="1" ht="30" customHeight="1" thickBot="1" x14ac:dyDescent="0.4">
      <c r="A249" s="186"/>
      <c r="B249" s="586"/>
      <c r="C249" s="458"/>
      <c r="D249" s="459"/>
      <c r="E249" s="460"/>
      <c r="F249" s="461"/>
      <c r="G249" s="462"/>
      <c r="H249" s="462"/>
      <c r="I249" s="462"/>
      <c r="J249" s="462"/>
      <c r="K249" s="462"/>
      <c r="L249" s="188"/>
      <c r="M249" s="187"/>
      <c r="N249" s="188"/>
      <c r="O249" s="187"/>
      <c r="P249" s="543"/>
      <c r="Q249" s="571"/>
      <c r="R249" s="463"/>
    </row>
    <row r="250" spans="1:19" s="12" customFormat="1" ht="30" customHeight="1" thickTop="1" x14ac:dyDescent="0.35">
      <c r="A250" s="169"/>
      <c r="B250" s="61"/>
      <c r="C250" s="55"/>
      <c r="D250" s="164"/>
      <c r="E250" s="231"/>
      <c r="F250" s="253"/>
      <c r="G250" s="190"/>
      <c r="H250" s="190"/>
      <c r="I250" s="190"/>
      <c r="J250" s="190"/>
      <c r="K250" s="190"/>
      <c r="L250" s="17"/>
      <c r="M250" s="15"/>
      <c r="N250" s="17"/>
      <c r="O250" s="15"/>
      <c r="P250" s="544"/>
      <c r="Q250" s="200"/>
    </row>
    <row r="251" spans="1:19" ht="39" customHeight="1" x14ac:dyDescent="0.5">
      <c r="B251" s="915">
        <v>2</v>
      </c>
      <c r="C251" s="157"/>
      <c r="D251" s="325"/>
      <c r="E251" s="361" t="s">
        <v>27</v>
      </c>
      <c r="H251" s="534">
        <v>3</v>
      </c>
      <c r="I251" s="534">
        <v>3</v>
      </c>
      <c r="J251" s="534">
        <v>3</v>
      </c>
      <c r="K251" s="534">
        <v>0</v>
      </c>
      <c r="L251" s="534">
        <v>0</v>
      </c>
      <c r="M251" s="294"/>
      <c r="N251" s="316">
        <v>9</v>
      </c>
      <c r="O251" s="9"/>
      <c r="P251" s="541"/>
      <c r="Q251" s="930">
        <v>13</v>
      </c>
    </row>
    <row r="252" spans="1:19" ht="9" customHeight="1" x14ac:dyDescent="0.25">
      <c r="B252" s="915"/>
      <c r="C252" s="200"/>
      <c r="D252" s="20"/>
      <c r="E252" s="200"/>
      <c r="G252" s="9"/>
      <c r="H252" s="9"/>
      <c r="I252" s="9"/>
      <c r="J252" s="9"/>
      <c r="K252" s="9"/>
      <c r="L252" s="9"/>
      <c r="M252" s="9"/>
      <c r="N252" s="9"/>
      <c r="O252" s="9"/>
      <c r="P252" s="541"/>
      <c r="Q252" s="930"/>
    </row>
    <row r="253" spans="1:19" s="161" customFormat="1" ht="33" customHeight="1" x14ac:dyDescent="0.25">
      <c r="A253" s="169"/>
      <c r="B253" s="915"/>
      <c r="C253" s="200"/>
      <c r="D253" s="304" t="s">
        <v>160</v>
      </c>
      <c r="E253" s="205" t="s">
        <v>163</v>
      </c>
      <c r="H253" s="525">
        <v>248</v>
      </c>
      <c r="I253" s="527">
        <v>258</v>
      </c>
      <c r="J253" s="528">
        <v>190</v>
      </c>
      <c r="K253" s="529">
        <v>202</v>
      </c>
      <c r="L253" s="532">
        <v>207</v>
      </c>
      <c r="M253" s="201"/>
      <c r="N253" s="9">
        <v>1105</v>
      </c>
      <c r="P253" s="638">
        <v>221</v>
      </c>
      <c r="Q253" s="930"/>
    </row>
    <row r="254" spans="1:19" ht="33" customHeight="1" x14ac:dyDescent="0.25">
      <c r="B254" s="62"/>
      <c r="C254" s="200"/>
      <c r="D254" s="304" t="s">
        <v>173</v>
      </c>
      <c r="E254" s="205" t="s">
        <v>172</v>
      </c>
      <c r="H254" s="525">
        <v>143</v>
      </c>
      <c r="I254" s="527">
        <v>169</v>
      </c>
      <c r="J254" s="528">
        <v>132</v>
      </c>
      <c r="K254" s="529">
        <v>212</v>
      </c>
      <c r="L254" s="532">
        <v>237</v>
      </c>
      <c r="M254" s="4"/>
      <c r="N254" s="157"/>
      <c r="P254" s="541"/>
      <c r="Q254" s="289"/>
    </row>
    <row r="255" spans="1:19" s="12" customFormat="1" ht="33" customHeight="1" x14ac:dyDescent="0.35">
      <c r="A255" s="173"/>
      <c r="B255" s="61"/>
      <c r="C255" s="47"/>
      <c r="D255" s="6"/>
      <c r="E255" s="47"/>
      <c r="F255" s="6"/>
      <c r="G255" s="6"/>
      <c r="H255" s="526" t="s">
        <v>98</v>
      </c>
      <c r="I255" s="526" t="s">
        <v>75</v>
      </c>
      <c r="J255" s="526" t="s">
        <v>24</v>
      </c>
      <c r="K255" s="526" t="s">
        <v>29</v>
      </c>
      <c r="L255" s="526" t="s">
        <v>23</v>
      </c>
      <c r="M255" s="6"/>
      <c r="N255" s="6"/>
      <c r="O255" s="6"/>
      <c r="P255" s="542"/>
      <c r="Q255" s="288"/>
    </row>
    <row r="256" spans="1:19" s="12" customFormat="1" ht="60" customHeight="1" x14ac:dyDescent="0.35">
      <c r="A256" s="173"/>
      <c r="B256" s="62"/>
      <c r="C256" s="47"/>
      <c r="D256" s="6"/>
      <c r="E256" s="47"/>
      <c r="F256" s="6"/>
      <c r="G256" s="6"/>
      <c r="H256" s="9"/>
      <c r="I256" s="9"/>
      <c r="J256" s="9"/>
      <c r="K256" s="9"/>
      <c r="L256" s="9"/>
      <c r="M256" s="6"/>
      <c r="N256" s="9"/>
      <c r="O256" s="9"/>
      <c r="P256" s="541"/>
      <c r="Q256" s="288"/>
    </row>
    <row r="257" spans="1:19" ht="39" customHeight="1" x14ac:dyDescent="0.5">
      <c r="B257" s="915">
        <v>3</v>
      </c>
      <c r="C257" s="157"/>
      <c r="D257" s="325"/>
      <c r="E257" s="361" t="s">
        <v>24</v>
      </c>
      <c r="H257" s="533">
        <v>3</v>
      </c>
      <c r="I257" s="533">
        <v>3</v>
      </c>
      <c r="J257" s="533">
        <v>0</v>
      </c>
      <c r="K257" s="533">
        <v>3</v>
      </c>
      <c r="L257" s="533">
        <v>0</v>
      </c>
      <c r="M257" s="294"/>
      <c r="N257" s="316">
        <v>9</v>
      </c>
      <c r="O257" s="9"/>
      <c r="P257" s="541"/>
      <c r="Q257" s="930">
        <v>21</v>
      </c>
    </row>
    <row r="258" spans="1:19" ht="9" customHeight="1" x14ac:dyDescent="0.25">
      <c r="B258" s="915"/>
      <c r="C258" s="200"/>
      <c r="D258" s="20"/>
      <c r="E258" s="200"/>
      <c r="G258" s="9"/>
      <c r="H258" s="9"/>
      <c r="I258" s="9"/>
      <c r="J258" s="9"/>
      <c r="K258" s="9"/>
      <c r="L258" s="9"/>
      <c r="M258" s="9"/>
      <c r="N258" s="9"/>
      <c r="O258" s="9"/>
      <c r="P258" s="541"/>
      <c r="Q258" s="930"/>
    </row>
    <row r="259" spans="1:19" s="161" customFormat="1" ht="33" customHeight="1" x14ac:dyDescent="0.25">
      <c r="A259" s="169"/>
      <c r="B259" s="915"/>
      <c r="C259" s="200"/>
      <c r="D259" s="304" t="s">
        <v>293</v>
      </c>
      <c r="E259" s="205" t="s">
        <v>289</v>
      </c>
      <c r="H259" s="527">
        <v>179</v>
      </c>
      <c r="I259" s="527">
        <v>172</v>
      </c>
      <c r="J259" s="527">
        <v>132</v>
      </c>
      <c r="K259" s="527">
        <v>219</v>
      </c>
      <c r="L259" s="527">
        <v>173</v>
      </c>
      <c r="M259" s="201"/>
      <c r="N259" s="9">
        <v>875</v>
      </c>
      <c r="P259" s="541">
        <v>175</v>
      </c>
      <c r="Q259" s="930"/>
    </row>
    <row r="260" spans="1:19" ht="33" customHeight="1" x14ac:dyDescent="0.25">
      <c r="B260" s="9"/>
      <c r="C260" s="200"/>
      <c r="D260" s="304" t="s">
        <v>292</v>
      </c>
      <c r="E260" s="205" t="s">
        <v>288</v>
      </c>
      <c r="H260" s="527">
        <v>151</v>
      </c>
      <c r="I260" s="528">
        <v>137</v>
      </c>
      <c r="J260" s="525">
        <v>190</v>
      </c>
      <c r="K260" s="529">
        <v>217</v>
      </c>
      <c r="L260" s="528">
        <v>183</v>
      </c>
      <c r="M260" s="4"/>
      <c r="N260" s="157"/>
      <c r="P260" s="290"/>
      <c r="Q260" s="200"/>
    </row>
    <row r="261" spans="1:19" s="12" customFormat="1" ht="33" customHeight="1" x14ac:dyDescent="0.35">
      <c r="A261" s="173"/>
      <c r="B261" s="24"/>
      <c r="C261" s="47"/>
      <c r="D261" s="6"/>
      <c r="E261" s="47"/>
      <c r="F261" s="6"/>
      <c r="G261" s="6"/>
      <c r="H261" s="526" t="s">
        <v>75</v>
      </c>
      <c r="I261" s="526" t="s">
        <v>29</v>
      </c>
      <c r="J261" s="526" t="s">
        <v>27</v>
      </c>
      <c r="K261" s="526" t="s">
        <v>23</v>
      </c>
      <c r="L261" s="526" t="s">
        <v>98</v>
      </c>
      <c r="M261" s="6"/>
      <c r="N261" s="6"/>
      <c r="O261" s="6"/>
      <c r="P261" s="6"/>
      <c r="Q261" s="200"/>
      <c r="R261" s="6"/>
      <c r="S261" s="6"/>
    </row>
    <row r="262" spans="1:19" s="12" customFormat="1" ht="60" customHeight="1" x14ac:dyDescent="0.35">
      <c r="A262" s="173"/>
      <c r="B262" s="62"/>
      <c r="C262" s="47"/>
      <c r="D262" s="6"/>
      <c r="E262" s="47"/>
      <c r="F262" s="6"/>
      <c r="G262" s="6"/>
      <c r="H262" s="9"/>
      <c r="I262" s="9"/>
      <c r="J262" s="9"/>
      <c r="K262" s="9"/>
      <c r="L262" s="9"/>
      <c r="M262" s="6"/>
      <c r="N262" s="9"/>
      <c r="O262" s="9"/>
      <c r="P262" s="541"/>
      <c r="Q262" s="288"/>
    </row>
    <row r="263" spans="1:19" ht="39" customHeight="1" x14ac:dyDescent="0.25">
      <c r="B263" s="915">
        <v>4</v>
      </c>
      <c r="C263" s="157"/>
      <c r="D263" s="324"/>
      <c r="E263" s="361" t="s">
        <v>23</v>
      </c>
      <c r="H263" s="533">
        <v>0</v>
      </c>
      <c r="I263" s="533">
        <v>3</v>
      </c>
      <c r="J263" s="533">
        <v>0</v>
      </c>
      <c r="K263" s="533">
        <v>0</v>
      </c>
      <c r="L263" s="533">
        <v>3</v>
      </c>
      <c r="M263" s="294"/>
      <c r="N263" s="316">
        <v>6</v>
      </c>
      <c r="O263" s="9"/>
      <c r="P263" s="541"/>
      <c r="Q263" s="930">
        <v>5</v>
      </c>
    </row>
    <row r="264" spans="1:19" ht="9" customHeight="1" x14ac:dyDescent="0.25">
      <c r="B264" s="915"/>
      <c r="C264" s="200"/>
      <c r="D264" s="20"/>
      <c r="E264" s="200"/>
      <c r="G264" s="9"/>
      <c r="H264" s="9"/>
      <c r="I264" s="9"/>
      <c r="J264" s="9"/>
      <c r="K264" s="9"/>
      <c r="L264" s="9"/>
      <c r="M264" s="9"/>
      <c r="N264" s="9"/>
      <c r="O264" s="9"/>
      <c r="P264" s="541"/>
      <c r="Q264" s="930"/>
    </row>
    <row r="265" spans="1:19" s="161" customFormat="1" ht="33" customHeight="1" x14ac:dyDescent="0.25">
      <c r="A265" s="169"/>
      <c r="B265" s="915"/>
      <c r="C265" s="200"/>
      <c r="D265" s="304" t="s">
        <v>137</v>
      </c>
      <c r="E265" s="205" t="s">
        <v>139</v>
      </c>
      <c r="H265" s="528">
        <v>202</v>
      </c>
      <c r="I265" s="528">
        <v>218</v>
      </c>
      <c r="J265" s="528">
        <v>168</v>
      </c>
      <c r="K265" s="528">
        <v>217</v>
      </c>
      <c r="L265" s="525">
        <v>237</v>
      </c>
      <c r="M265" s="201"/>
      <c r="N265" s="9">
        <v>1042</v>
      </c>
      <c r="P265" s="638">
        <v>208.4</v>
      </c>
      <c r="Q265" s="930"/>
    </row>
    <row r="266" spans="1:19" ht="33" customHeight="1" x14ac:dyDescent="0.25">
      <c r="B266" s="62"/>
      <c r="C266" s="200"/>
      <c r="D266" s="304" t="s">
        <v>142</v>
      </c>
      <c r="E266" s="205" t="s">
        <v>143</v>
      </c>
      <c r="H266" s="528">
        <v>209</v>
      </c>
      <c r="I266" s="528">
        <v>194</v>
      </c>
      <c r="J266" s="528">
        <v>173</v>
      </c>
      <c r="K266" s="528">
        <v>219</v>
      </c>
      <c r="L266" s="525">
        <v>207</v>
      </c>
      <c r="M266" s="4"/>
      <c r="N266" s="157"/>
      <c r="P266" s="541"/>
      <c r="Q266" s="289"/>
    </row>
    <row r="267" spans="1:19" s="12" customFormat="1" ht="33" customHeight="1" x14ac:dyDescent="0.35">
      <c r="A267" s="173"/>
      <c r="B267" s="61"/>
      <c r="C267" s="47"/>
      <c r="D267" s="6"/>
      <c r="E267" s="47"/>
      <c r="F267" s="6"/>
      <c r="G267" s="6"/>
      <c r="H267" s="526" t="s">
        <v>29</v>
      </c>
      <c r="I267" s="526" t="s">
        <v>98</v>
      </c>
      <c r="J267" s="526" t="s">
        <v>75</v>
      </c>
      <c r="K267" s="526" t="s">
        <v>24</v>
      </c>
      <c r="L267" s="526" t="s">
        <v>27</v>
      </c>
      <c r="M267" s="6"/>
      <c r="N267" s="6"/>
      <c r="O267" s="6"/>
      <c r="P267" s="542"/>
      <c r="Q267" s="288"/>
    </row>
    <row r="268" spans="1:19" s="12" customFormat="1" ht="60" customHeight="1" x14ac:dyDescent="0.35">
      <c r="A268" s="173"/>
      <c r="B268" s="62"/>
      <c r="C268" s="47"/>
      <c r="D268" s="6"/>
      <c r="E268" s="47"/>
      <c r="F268" s="6"/>
      <c r="G268" s="6"/>
      <c r="H268" s="9"/>
      <c r="I268" s="9"/>
      <c r="J268" s="9"/>
      <c r="K268" s="9"/>
      <c r="L268" s="9"/>
      <c r="M268" s="6"/>
      <c r="N268" s="9"/>
      <c r="O268" s="9"/>
      <c r="P268" s="541"/>
      <c r="Q268" s="288"/>
    </row>
    <row r="269" spans="1:19" ht="39" customHeight="1" x14ac:dyDescent="0.25">
      <c r="B269" s="915">
        <v>5</v>
      </c>
      <c r="C269" s="157"/>
      <c r="D269" s="324"/>
      <c r="E269" s="361" t="s">
        <v>98</v>
      </c>
      <c r="H269" s="534">
        <v>0</v>
      </c>
      <c r="I269" s="534">
        <v>0</v>
      </c>
      <c r="J269" s="534">
        <v>0</v>
      </c>
      <c r="K269" s="534">
        <v>3</v>
      </c>
      <c r="L269" s="534">
        <v>3</v>
      </c>
      <c r="M269" s="294"/>
      <c r="N269" s="316">
        <v>6</v>
      </c>
      <c r="O269" s="9"/>
      <c r="P269" s="541"/>
      <c r="Q269" s="930">
        <v>12</v>
      </c>
    </row>
    <row r="270" spans="1:19" ht="9" customHeight="1" x14ac:dyDescent="0.25">
      <c r="B270" s="915"/>
      <c r="C270" s="200"/>
      <c r="D270" s="20"/>
      <c r="E270" s="200"/>
      <c r="G270" s="9"/>
      <c r="H270" s="9"/>
      <c r="I270" s="9"/>
      <c r="J270" s="9"/>
      <c r="K270" s="9"/>
      <c r="L270" s="9"/>
      <c r="M270" s="9"/>
      <c r="N270" s="9"/>
      <c r="O270" s="9"/>
      <c r="P270" s="541"/>
      <c r="Q270" s="930"/>
    </row>
    <row r="271" spans="1:19" s="161" customFormat="1" ht="33" customHeight="1" x14ac:dyDescent="0.25">
      <c r="A271" s="169"/>
      <c r="B271" s="915"/>
      <c r="C271" s="200"/>
      <c r="D271" s="304" t="s">
        <v>241</v>
      </c>
      <c r="E271" s="205" t="s">
        <v>245</v>
      </c>
      <c r="H271" s="527">
        <v>143</v>
      </c>
      <c r="I271" s="525">
        <v>194</v>
      </c>
      <c r="J271" s="531">
        <v>169</v>
      </c>
      <c r="K271" s="528">
        <v>176</v>
      </c>
      <c r="L271" s="532">
        <v>183</v>
      </c>
      <c r="M271" s="201"/>
      <c r="N271" s="9">
        <v>865</v>
      </c>
      <c r="P271" s="541">
        <v>173</v>
      </c>
      <c r="Q271" s="930"/>
    </row>
    <row r="272" spans="1:19" ht="33" customHeight="1" x14ac:dyDescent="0.25">
      <c r="B272" s="62"/>
      <c r="C272" s="200"/>
      <c r="D272" s="304" t="s">
        <v>240</v>
      </c>
      <c r="E272" s="205" t="s">
        <v>244</v>
      </c>
      <c r="H272" s="527">
        <v>248</v>
      </c>
      <c r="I272" s="525">
        <v>218</v>
      </c>
      <c r="J272" s="531">
        <v>190</v>
      </c>
      <c r="K272" s="528">
        <v>175</v>
      </c>
      <c r="L272" s="532">
        <v>173</v>
      </c>
      <c r="M272" s="4"/>
      <c r="N272" s="157"/>
      <c r="P272" s="541"/>
      <c r="Q272" s="289"/>
    </row>
    <row r="273" spans="1:19" s="12" customFormat="1" ht="33" customHeight="1" x14ac:dyDescent="0.35">
      <c r="A273" s="173"/>
      <c r="B273" s="61"/>
      <c r="C273" s="47"/>
      <c r="D273" s="6"/>
      <c r="E273" s="47"/>
      <c r="F273" s="6"/>
      <c r="G273" s="6"/>
      <c r="H273" s="526" t="s">
        <v>98</v>
      </c>
      <c r="I273" s="526" t="s">
        <v>23</v>
      </c>
      <c r="J273" s="526" t="s">
        <v>29</v>
      </c>
      <c r="K273" s="526" t="s">
        <v>75</v>
      </c>
      <c r="L273" s="526" t="s">
        <v>24</v>
      </c>
      <c r="M273" s="6"/>
      <c r="N273" s="6"/>
      <c r="O273" s="6"/>
      <c r="P273" s="542"/>
      <c r="Q273" s="288"/>
    </row>
    <row r="274" spans="1:19" s="12" customFormat="1" ht="60" customHeight="1" x14ac:dyDescent="0.35">
      <c r="A274" s="173"/>
      <c r="B274" s="62"/>
      <c r="C274" s="47"/>
      <c r="D274" s="6"/>
      <c r="E274" s="47"/>
      <c r="F274" s="6"/>
      <c r="G274" s="6"/>
      <c r="H274" s="9"/>
      <c r="I274" s="9"/>
      <c r="J274" s="9"/>
      <c r="K274" s="9"/>
      <c r="L274" s="9"/>
      <c r="M274" s="6"/>
      <c r="N274" s="9"/>
      <c r="O274" s="9"/>
      <c r="P274" s="541"/>
      <c r="Q274" s="288"/>
    </row>
    <row r="275" spans="1:19" ht="39" customHeight="1" x14ac:dyDescent="0.25">
      <c r="B275" s="915">
        <v>6</v>
      </c>
      <c r="C275" s="157"/>
      <c r="D275" s="324"/>
      <c r="E275" s="361" t="s">
        <v>75</v>
      </c>
      <c r="H275" s="533">
        <v>0</v>
      </c>
      <c r="I275" s="533">
        <v>0</v>
      </c>
      <c r="J275" s="533">
        <v>3</v>
      </c>
      <c r="K275" s="533">
        <v>0</v>
      </c>
      <c r="L275" s="533">
        <v>0</v>
      </c>
      <c r="M275" s="294"/>
      <c r="N275" s="316">
        <v>3</v>
      </c>
      <c r="O275" s="9"/>
      <c r="P275" s="541"/>
      <c r="Q275" s="930">
        <v>20</v>
      </c>
    </row>
    <row r="276" spans="1:19" ht="9" customHeight="1" x14ac:dyDescent="0.25">
      <c r="B276" s="915"/>
      <c r="C276" s="200"/>
      <c r="D276" s="20"/>
      <c r="E276" s="200"/>
      <c r="G276" s="9"/>
      <c r="H276" s="9"/>
      <c r="I276" s="9"/>
      <c r="J276" s="9"/>
      <c r="K276" s="9"/>
      <c r="L276" s="9"/>
      <c r="M276" s="9"/>
      <c r="N276" s="9"/>
      <c r="O276" s="9"/>
      <c r="P276" s="541"/>
      <c r="Q276" s="930"/>
    </row>
    <row r="277" spans="1:19" s="161" customFormat="1" ht="33" customHeight="1" x14ac:dyDescent="0.25">
      <c r="A277" s="169"/>
      <c r="B277" s="915"/>
      <c r="C277" s="200"/>
      <c r="D277" s="304" t="s">
        <v>135</v>
      </c>
      <c r="E277" s="205" t="s">
        <v>132</v>
      </c>
      <c r="H277" s="528">
        <v>151</v>
      </c>
      <c r="I277" s="527">
        <v>169</v>
      </c>
      <c r="J277" s="531">
        <v>173</v>
      </c>
      <c r="K277" s="525">
        <v>175</v>
      </c>
      <c r="L277" s="528">
        <v>158</v>
      </c>
      <c r="M277" s="201"/>
      <c r="N277" s="9">
        <v>826</v>
      </c>
      <c r="P277" s="541">
        <v>165.2</v>
      </c>
      <c r="Q277" s="930"/>
    </row>
    <row r="278" spans="1:19" ht="33" customHeight="1" x14ac:dyDescent="0.25">
      <c r="B278" s="62"/>
      <c r="C278" s="200"/>
      <c r="D278" s="304" t="s">
        <v>134</v>
      </c>
      <c r="E278" s="205" t="s">
        <v>156</v>
      </c>
      <c r="H278" s="528">
        <v>179</v>
      </c>
      <c r="I278" s="527">
        <v>258</v>
      </c>
      <c r="J278" s="531">
        <v>168</v>
      </c>
      <c r="K278" s="525">
        <v>176</v>
      </c>
      <c r="L278" s="528">
        <v>244</v>
      </c>
      <c r="M278" s="4"/>
      <c r="N278" s="157"/>
      <c r="P278" s="541"/>
      <c r="Q278" s="182"/>
    </row>
    <row r="279" spans="1:19" s="12" customFormat="1" ht="33" customHeight="1" x14ac:dyDescent="0.35">
      <c r="A279" s="173"/>
      <c r="B279" s="61"/>
      <c r="C279" s="47"/>
      <c r="D279" s="6"/>
      <c r="E279" s="47"/>
      <c r="F279" s="6"/>
      <c r="G279" s="6"/>
      <c r="H279" s="526" t="s">
        <v>24</v>
      </c>
      <c r="I279" s="526" t="s">
        <v>27</v>
      </c>
      <c r="J279" s="526" t="s">
        <v>23</v>
      </c>
      <c r="K279" s="526" t="s">
        <v>98</v>
      </c>
      <c r="L279" s="526" t="s">
        <v>29</v>
      </c>
      <c r="M279" s="6"/>
      <c r="N279" s="6"/>
      <c r="O279" s="6"/>
      <c r="P279" s="542"/>
      <c r="Q279" s="131"/>
    </row>
    <row r="280" spans="1:19" s="12" customFormat="1" ht="24" customHeight="1" x14ac:dyDescent="0.35">
      <c r="A280" s="173"/>
      <c r="B280" s="24"/>
      <c r="C280" s="47"/>
      <c r="D280" s="6"/>
      <c r="E280" s="47"/>
      <c r="F280" s="6"/>
      <c r="G280" s="6"/>
      <c r="H280" s="314"/>
      <c r="I280" s="314"/>
      <c r="J280" s="314"/>
      <c r="K280" s="314"/>
      <c r="L280" s="314"/>
      <c r="M280" s="6"/>
      <c r="N280" s="6"/>
      <c r="O280" s="6"/>
      <c r="P280" s="6"/>
      <c r="Q280" s="200"/>
      <c r="R280" s="6"/>
      <c r="S280" s="6"/>
    </row>
    <row r="281" spans="1:19" ht="3" customHeight="1" x14ac:dyDescent="0.25">
      <c r="B281" s="62"/>
      <c r="C281" s="321"/>
      <c r="D281" s="321"/>
      <c r="E281" s="321"/>
      <c r="F281" s="286"/>
      <c r="G281" s="286"/>
      <c r="H281" s="286"/>
      <c r="I281" s="286"/>
      <c r="J281" s="322"/>
      <c r="L281" s="294"/>
      <c r="M281" s="294"/>
      <c r="N281" s="294"/>
      <c r="O281" s="294"/>
      <c r="Q281" s="323"/>
    </row>
    <row r="282" spans="1:19" ht="27" customHeight="1" x14ac:dyDescent="2.2000000000000002">
      <c r="B282" s="156"/>
      <c r="C282" s="156"/>
      <c r="D282" s="953" t="s">
        <v>122</v>
      </c>
      <c r="E282" s="953"/>
      <c r="F282" s="953"/>
      <c r="G282" s="953"/>
      <c r="H282" s="953"/>
      <c r="I282" s="953"/>
      <c r="J282" s="953"/>
      <c r="K282" s="953"/>
      <c r="L282" s="953"/>
      <c r="M282" s="953"/>
      <c r="N282" s="941" t="s">
        <v>17</v>
      </c>
      <c r="O282" s="941"/>
      <c r="P282" s="941"/>
      <c r="Q282" s="941"/>
    </row>
    <row r="283" spans="1:19" ht="27" customHeight="1" x14ac:dyDescent="2.2000000000000002">
      <c r="B283" s="156"/>
      <c r="C283" s="156"/>
      <c r="D283" s="953"/>
      <c r="E283" s="953"/>
      <c r="F283" s="953"/>
      <c r="G283" s="953"/>
      <c r="H283" s="953"/>
      <c r="I283" s="953"/>
      <c r="J283" s="953"/>
      <c r="K283" s="953"/>
      <c r="L283" s="953"/>
      <c r="M283" s="953"/>
      <c r="N283" s="328" t="s">
        <v>79</v>
      </c>
      <c r="O283" s="403"/>
      <c r="P283" s="943">
        <v>278</v>
      </c>
      <c r="Q283" s="943"/>
    </row>
    <row r="284" spans="1:19" ht="27" customHeight="1" x14ac:dyDescent="2.2000000000000002">
      <c r="B284" s="156"/>
      <c r="C284" s="156"/>
      <c r="D284" s="953"/>
      <c r="E284" s="953"/>
      <c r="F284" s="953"/>
      <c r="G284" s="953"/>
      <c r="H284" s="953"/>
      <c r="I284" s="953"/>
      <c r="J284" s="953"/>
      <c r="K284" s="953"/>
      <c r="L284" s="953"/>
      <c r="M284" s="953"/>
      <c r="N284" s="328" t="s">
        <v>78</v>
      </c>
      <c r="O284" s="403"/>
      <c r="P284" s="943">
        <v>1292</v>
      </c>
      <c r="Q284" s="943"/>
    </row>
    <row r="285" spans="1:19" s="12" customFormat="1" ht="15" customHeight="1" x14ac:dyDescent="0.25">
      <c r="A285" s="173"/>
      <c r="B285" s="24"/>
      <c r="C285" s="24"/>
      <c r="D285" s="953"/>
      <c r="E285" s="953"/>
      <c r="F285" s="953"/>
      <c r="G285" s="953"/>
      <c r="H285" s="953"/>
      <c r="I285" s="953"/>
      <c r="J285" s="953"/>
      <c r="K285" s="953"/>
      <c r="L285" s="953"/>
      <c r="M285" s="953"/>
      <c r="N285" s="6"/>
      <c r="O285" s="6"/>
      <c r="P285" s="6"/>
      <c r="Q285" s="200"/>
      <c r="R285" s="6"/>
      <c r="S285" s="6"/>
    </row>
    <row r="286" spans="1:19" s="29" customFormat="1" ht="30" customHeight="1" x14ac:dyDescent="0.25">
      <c r="A286" s="169"/>
      <c r="B286" s="587" t="s">
        <v>18</v>
      </c>
      <c r="C286" s="53"/>
      <c r="D286" s="53" t="s">
        <v>19</v>
      </c>
      <c r="E286" s="53">
        <v>4</v>
      </c>
      <c r="F286" s="53"/>
      <c r="G286" s="46" t="s">
        <v>7</v>
      </c>
      <c r="H286" s="46" t="s">
        <v>8</v>
      </c>
      <c r="I286" s="46" t="s">
        <v>9</v>
      </c>
      <c r="J286" s="46" t="s">
        <v>10</v>
      </c>
      <c r="K286" s="46" t="s">
        <v>11</v>
      </c>
      <c r="L286" s="46" t="s">
        <v>12</v>
      </c>
      <c r="M286" s="98"/>
      <c r="N286" s="46" t="s">
        <v>3</v>
      </c>
      <c r="O286" s="98"/>
      <c r="P286" s="46" t="s">
        <v>13</v>
      </c>
      <c r="Q286" s="327" t="s">
        <v>14</v>
      </c>
      <c r="S286" s="6"/>
    </row>
    <row r="287" spans="1:19" s="12" customFormat="1" ht="15" customHeight="1" x14ac:dyDescent="0.35">
      <c r="A287" s="173"/>
      <c r="B287" s="24"/>
      <c r="C287" s="47"/>
      <c r="D287" s="6"/>
      <c r="E287" s="47"/>
      <c r="F287" s="6"/>
      <c r="G287" s="6"/>
      <c r="H287" s="6"/>
      <c r="I287" s="6"/>
      <c r="J287" s="6"/>
      <c r="K287" s="6"/>
      <c r="L287" s="6"/>
      <c r="M287" s="6"/>
      <c r="N287" s="6"/>
      <c r="O287" s="6"/>
      <c r="P287" s="6"/>
      <c r="Q287" s="200"/>
      <c r="R287" s="6"/>
      <c r="S287" s="6"/>
    </row>
    <row r="288" spans="1:19" ht="30" customHeight="1" x14ac:dyDescent="0.25">
      <c r="B288" s="954">
        <v>1</v>
      </c>
      <c r="C288" s="157"/>
      <c r="D288" s="318"/>
      <c r="E288" s="546" t="s">
        <v>27</v>
      </c>
      <c r="G288" s="918">
        <v>191</v>
      </c>
      <c r="H288" s="918">
        <v>226</v>
      </c>
      <c r="I288" s="918">
        <v>237</v>
      </c>
      <c r="J288" s="918">
        <v>237</v>
      </c>
      <c r="K288" s="918">
        <v>221</v>
      </c>
      <c r="L288" s="918">
        <v>180</v>
      </c>
      <c r="M288" s="9"/>
      <c r="N288" s="955">
        <v>1292</v>
      </c>
      <c r="O288" s="9"/>
      <c r="P288" s="956">
        <v>215.33333333333334</v>
      </c>
      <c r="Q288" s="200">
        <v>238</v>
      </c>
    </row>
    <row r="289" spans="1:17" ht="3" customHeight="1" x14ac:dyDescent="0.25">
      <c r="B289" s="954"/>
      <c r="C289" s="157"/>
      <c r="D289" s="285"/>
      <c r="E289" s="326"/>
      <c r="G289" s="918"/>
      <c r="H289" s="918"/>
      <c r="I289" s="918"/>
      <c r="J289" s="918"/>
      <c r="K289" s="918"/>
      <c r="L289" s="918"/>
      <c r="M289" s="9"/>
      <c r="N289" s="955"/>
      <c r="O289" s="9"/>
      <c r="P289" s="956"/>
      <c r="Q289" s="200"/>
    </row>
    <row r="290" spans="1:17" s="161" customFormat="1" ht="24" customHeight="1" x14ac:dyDescent="0.25">
      <c r="A290" s="169"/>
      <c r="B290" s="954"/>
      <c r="C290" s="200"/>
      <c r="D290" s="103" t="s">
        <v>162</v>
      </c>
      <c r="E290" s="300" t="s">
        <v>165</v>
      </c>
      <c r="G290" s="918"/>
      <c r="H290" s="918"/>
      <c r="I290" s="918"/>
      <c r="J290" s="918"/>
      <c r="K290" s="918"/>
      <c r="L290" s="918"/>
      <c r="M290" s="201"/>
      <c r="N290" s="955"/>
      <c r="P290" s="956"/>
      <c r="Q290" s="200"/>
    </row>
    <row r="291" spans="1:17" ht="24" customHeight="1" x14ac:dyDescent="0.25">
      <c r="B291" s="9"/>
      <c r="C291" s="200"/>
      <c r="D291" s="103" t="s">
        <v>161</v>
      </c>
      <c r="E291" s="300" t="s">
        <v>164</v>
      </c>
      <c r="G291" s="918"/>
      <c r="H291" s="918"/>
      <c r="I291" s="918"/>
      <c r="J291" s="918"/>
      <c r="K291" s="918"/>
      <c r="L291" s="918"/>
      <c r="M291" s="4"/>
      <c r="N291" s="955"/>
      <c r="P291" s="956"/>
      <c r="Q291" s="200"/>
    </row>
    <row r="292" spans="1:17" ht="18" customHeight="1" x14ac:dyDescent="0.25">
      <c r="B292" s="9"/>
      <c r="C292" s="200"/>
      <c r="D292" s="103"/>
      <c r="E292" s="300"/>
      <c r="G292" s="9"/>
      <c r="H292" s="9"/>
      <c r="I292" s="9"/>
      <c r="J292" s="9"/>
      <c r="K292" s="9"/>
      <c r="L292" s="9"/>
      <c r="M292" s="4"/>
      <c r="N292" s="9"/>
      <c r="P292" s="283"/>
      <c r="Q292" s="200"/>
    </row>
    <row r="293" spans="1:17" ht="30" customHeight="1" x14ac:dyDescent="0.25">
      <c r="B293" s="954">
        <v>2</v>
      </c>
      <c r="C293" s="157"/>
      <c r="D293" s="318"/>
      <c r="E293" s="546" t="s">
        <v>98</v>
      </c>
      <c r="G293" s="918">
        <v>202</v>
      </c>
      <c r="H293" s="918">
        <v>245</v>
      </c>
      <c r="I293" s="918">
        <v>227</v>
      </c>
      <c r="J293" s="918">
        <v>200</v>
      </c>
      <c r="K293" s="918">
        <v>202</v>
      </c>
      <c r="L293" s="918">
        <v>187</v>
      </c>
      <c r="M293" s="9"/>
      <c r="N293" s="955">
        <v>1263</v>
      </c>
      <c r="O293" s="9"/>
      <c r="P293" s="956">
        <v>210.5</v>
      </c>
      <c r="Q293" s="200">
        <v>209</v>
      </c>
    </row>
    <row r="294" spans="1:17" ht="3" customHeight="1" x14ac:dyDescent="0.25">
      <c r="B294" s="954"/>
      <c r="C294" s="157"/>
      <c r="D294" s="285"/>
      <c r="E294" s="300"/>
      <c r="G294" s="918"/>
      <c r="H294" s="918"/>
      <c r="I294" s="918"/>
      <c r="J294" s="918"/>
      <c r="K294" s="918"/>
      <c r="L294" s="918"/>
      <c r="M294" s="9"/>
      <c r="N294" s="955"/>
      <c r="O294" s="9"/>
      <c r="P294" s="956"/>
      <c r="Q294" s="200"/>
    </row>
    <row r="295" spans="1:17" s="161" customFormat="1" ht="24" customHeight="1" x14ac:dyDescent="0.25">
      <c r="A295" s="169"/>
      <c r="B295" s="954"/>
      <c r="C295" s="200"/>
      <c r="D295" s="103" t="s">
        <v>239</v>
      </c>
      <c r="E295" s="300" t="s">
        <v>243</v>
      </c>
      <c r="G295" s="918"/>
      <c r="H295" s="918"/>
      <c r="I295" s="918"/>
      <c r="J295" s="918"/>
      <c r="K295" s="918"/>
      <c r="L295" s="918"/>
      <c r="M295" s="201"/>
      <c r="N295" s="955"/>
      <c r="P295" s="956"/>
      <c r="Q295" s="200"/>
    </row>
    <row r="296" spans="1:17" ht="24" customHeight="1" x14ac:dyDescent="0.25">
      <c r="B296" s="9"/>
      <c r="C296" s="200"/>
      <c r="D296" s="103" t="s">
        <v>238</v>
      </c>
      <c r="E296" s="300" t="s">
        <v>242</v>
      </c>
      <c r="G296" s="918"/>
      <c r="H296" s="918"/>
      <c r="I296" s="918"/>
      <c r="J296" s="918"/>
      <c r="K296" s="918"/>
      <c r="L296" s="918"/>
      <c r="M296" s="4"/>
      <c r="N296" s="955"/>
      <c r="P296" s="956"/>
      <c r="Q296" s="200"/>
    </row>
    <row r="297" spans="1:17" ht="18" customHeight="1" x14ac:dyDescent="0.25">
      <c r="B297" s="9"/>
      <c r="C297" s="200"/>
      <c r="D297" s="103"/>
      <c r="E297" s="300"/>
      <c r="G297" s="9"/>
      <c r="H297" s="9"/>
      <c r="I297" s="9"/>
      <c r="J297" s="9"/>
      <c r="K297" s="9"/>
      <c r="L297" s="9"/>
      <c r="M297" s="4"/>
      <c r="N297" s="9"/>
      <c r="P297" s="283"/>
      <c r="Q297" s="200"/>
    </row>
    <row r="298" spans="1:17" ht="30" customHeight="1" x14ac:dyDescent="0.25">
      <c r="B298" s="954">
        <v>3</v>
      </c>
      <c r="C298" s="157"/>
      <c r="D298" s="318"/>
      <c r="E298" s="546" t="s">
        <v>97</v>
      </c>
      <c r="G298" s="918">
        <v>182</v>
      </c>
      <c r="H298" s="918">
        <v>214</v>
      </c>
      <c r="I298" s="918">
        <v>242</v>
      </c>
      <c r="J298" s="918">
        <v>217</v>
      </c>
      <c r="K298" s="918">
        <v>229</v>
      </c>
      <c r="L298" s="918">
        <v>151</v>
      </c>
      <c r="M298" s="9"/>
      <c r="N298" s="955">
        <v>1235</v>
      </c>
      <c r="O298" s="9"/>
      <c r="P298" s="956">
        <v>205.83333333333334</v>
      </c>
      <c r="Q298" s="200">
        <v>181</v>
      </c>
    </row>
    <row r="299" spans="1:17" ht="3" customHeight="1" x14ac:dyDescent="0.25">
      <c r="B299" s="954"/>
      <c r="C299" s="157"/>
      <c r="D299" s="285"/>
      <c r="E299" s="300"/>
      <c r="G299" s="918"/>
      <c r="H299" s="918"/>
      <c r="I299" s="918"/>
      <c r="J299" s="918"/>
      <c r="K299" s="918"/>
      <c r="L299" s="918"/>
      <c r="M299" s="9"/>
      <c r="N299" s="955"/>
      <c r="O299" s="9"/>
      <c r="P299" s="956"/>
      <c r="Q299" s="200"/>
    </row>
    <row r="300" spans="1:17" s="161" customFormat="1" ht="24" customHeight="1" x14ac:dyDescent="0.25">
      <c r="A300" s="169"/>
      <c r="B300" s="954"/>
      <c r="C300" s="200"/>
      <c r="D300" s="103" t="s">
        <v>309</v>
      </c>
      <c r="E300" s="300" t="s">
        <v>305</v>
      </c>
      <c r="G300" s="918"/>
      <c r="H300" s="918"/>
      <c r="I300" s="918"/>
      <c r="J300" s="918"/>
      <c r="K300" s="918"/>
      <c r="L300" s="918"/>
      <c r="M300" s="201"/>
      <c r="N300" s="955"/>
      <c r="P300" s="956"/>
      <c r="Q300" s="200"/>
    </row>
    <row r="301" spans="1:17" ht="24" customHeight="1" x14ac:dyDescent="0.25">
      <c r="B301" s="9"/>
      <c r="C301" s="200"/>
      <c r="D301" s="103" t="s">
        <v>310</v>
      </c>
      <c r="E301" s="300" t="s">
        <v>306</v>
      </c>
      <c r="G301" s="918"/>
      <c r="H301" s="918"/>
      <c r="I301" s="918"/>
      <c r="J301" s="918"/>
      <c r="K301" s="918"/>
      <c r="L301" s="918"/>
      <c r="M301" s="4"/>
      <c r="N301" s="955"/>
      <c r="P301" s="956"/>
      <c r="Q301" s="200"/>
    </row>
    <row r="302" spans="1:17" ht="18" customHeight="1" x14ac:dyDescent="0.25">
      <c r="B302" s="9"/>
      <c r="C302" s="200"/>
      <c r="D302" s="103"/>
      <c r="E302" s="300"/>
      <c r="G302" s="9"/>
      <c r="H302" s="9"/>
      <c r="I302" s="9"/>
      <c r="J302" s="9"/>
      <c r="K302" s="9"/>
      <c r="L302" s="9"/>
      <c r="M302" s="4"/>
      <c r="N302" s="9"/>
      <c r="P302" s="283"/>
      <c r="Q302" s="200"/>
    </row>
    <row r="303" spans="1:17" ht="30" customHeight="1" x14ac:dyDescent="0.25">
      <c r="B303" s="954">
        <v>4</v>
      </c>
      <c r="C303" s="157"/>
      <c r="D303" s="318"/>
      <c r="E303" s="546" t="s">
        <v>29</v>
      </c>
      <c r="G303" s="918">
        <v>175</v>
      </c>
      <c r="H303" s="918">
        <v>175</v>
      </c>
      <c r="I303" s="918">
        <v>245</v>
      </c>
      <c r="J303" s="918">
        <v>226</v>
      </c>
      <c r="K303" s="918">
        <v>238</v>
      </c>
      <c r="L303" s="918">
        <v>159</v>
      </c>
      <c r="M303" s="9"/>
      <c r="N303" s="955">
        <v>1218</v>
      </c>
      <c r="O303" s="9"/>
      <c r="P303" s="956">
        <v>203</v>
      </c>
      <c r="Q303" s="200">
        <v>164</v>
      </c>
    </row>
    <row r="304" spans="1:17" ht="3" customHeight="1" x14ac:dyDescent="0.25">
      <c r="B304" s="954"/>
      <c r="C304" s="157"/>
      <c r="D304" s="285"/>
      <c r="E304" s="300"/>
      <c r="G304" s="918"/>
      <c r="H304" s="918"/>
      <c r="I304" s="918"/>
      <c r="J304" s="918"/>
      <c r="K304" s="918"/>
      <c r="L304" s="918"/>
      <c r="M304" s="9"/>
      <c r="N304" s="955"/>
      <c r="O304" s="9"/>
      <c r="P304" s="956"/>
      <c r="Q304" s="200"/>
    </row>
    <row r="305" spans="1:17" s="161" customFormat="1" ht="24" customHeight="1" x14ac:dyDescent="0.25">
      <c r="A305" s="169"/>
      <c r="B305" s="954"/>
      <c r="C305" s="200"/>
      <c r="D305" s="103" t="s">
        <v>220</v>
      </c>
      <c r="E305" s="300" t="s">
        <v>77</v>
      </c>
      <c r="G305" s="918"/>
      <c r="H305" s="918"/>
      <c r="I305" s="918"/>
      <c r="J305" s="918"/>
      <c r="K305" s="918"/>
      <c r="L305" s="918"/>
      <c r="M305" s="201"/>
      <c r="N305" s="955"/>
      <c r="P305" s="956"/>
      <c r="Q305" s="200"/>
    </row>
    <row r="306" spans="1:17" ht="24" customHeight="1" x14ac:dyDescent="0.25">
      <c r="B306" s="9"/>
      <c r="C306" s="200"/>
      <c r="D306" s="103" t="s">
        <v>87</v>
      </c>
      <c r="E306" s="300" t="s">
        <v>77</v>
      </c>
      <c r="G306" s="918"/>
      <c r="H306" s="918"/>
      <c r="I306" s="918"/>
      <c r="J306" s="918"/>
      <c r="K306" s="918"/>
      <c r="L306" s="918"/>
      <c r="M306" s="4"/>
      <c r="N306" s="955"/>
      <c r="P306" s="956"/>
      <c r="Q306" s="200"/>
    </row>
    <row r="307" spans="1:17" ht="18" customHeight="1" x14ac:dyDescent="0.25">
      <c r="B307" s="9"/>
      <c r="C307" s="200"/>
      <c r="D307" s="103"/>
      <c r="E307" s="300"/>
      <c r="G307" s="9"/>
      <c r="H307" s="9"/>
      <c r="I307" s="9"/>
      <c r="J307" s="9"/>
      <c r="K307" s="9"/>
      <c r="L307" s="9"/>
      <c r="M307" s="4"/>
      <c r="N307" s="9"/>
      <c r="P307" s="283"/>
      <c r="Q307" s="200"/>
    </row>
    <row r="308" spans="1:17" ht="30" customHeight="1" x14ac:dyDescent="0.25">
      <c r="B308" s="954">
        <v>5</v>
      </c>
      <c r="C308" s="157"/>
      <c r="D308" s="318"/>
      <c r="E308" s="546" t="s">
        <v>23</v>
      </c>
      <c r="G308" s="918">
        <v>224</v>
      </c>
      <c r="H308" s="918">
        <v>267</v>
      </c>
      <c r="I308" s="918">
        <v>189</v>
      </c>
      <c r="J308" s="918">
        <v>179</v>
      </c>
      <c r="K308" s="918">
        <v>137</v>
      </c>
      <c r="L308" s="918">
        <v>202</v>
      </c>
      <c r="M308" s="9"/>
      <c r="N308" s="955">
        <v>1198</v>
      </c>
      <c r="O308" s="9"/>
      <c r="P308" s="956">
        <v>199.66666666666666</v>
      </c>
      <c r="Q308" s="200">
        <v>144</v>
      </c>
    </row>
    <row r="309" spans="1:17" ht="6" customHeight="1" x14ac:dyDescent="0.25">
      <c r="B309" s="954"/>
      <c r="C309" s="157"/>
      <c r="D309" s="285"/>
      <c r="E309" s="326"/>
      <c r="G309" s="918"/>
      <c r="H309" s="918"/>
      <c r="I309" s="918"/>
      <c r="J309" s="918"/>
      <c r="K309" s="918"/>
      <c r="L309" s="918"/>
      <c r="M309" s="9"/>
      <c r="N309" s="955"/>
      <c r="O309" s="9"/>
      <c r="P309" s="956"/>
      <c r="Q309" s="200"/>
    </row>
    <row r="310" spans="1:17" s="161" customFormat="1" ht="24" customHeight="1" x14ac:dyDescent="0.25">
      <c r="A310" s="169"/>
      <c r="B310" s="954"/>
      <c r="C310" s="200"/>
      <c r="D310" s="103" t="s">
        <v>137</v>
      </c>
      <c r="E310" s="300" t="s">
        <v>139</v>
      </c>
      <c r="G310" s="918"/>
      <c r="H310" s="918"/>
      <c r="I310" s="918"/>
      <c r="J310" s="918"/>
      <c r="K310" s="918"/>
      <c r="L310" s="918"/>
      <c r="M310" s="201"/>
      <c r="N310" s="955"/>
      <c r="P310" s="956"/>
      <c r="Q310" s="200"/>
    </row>
    <row r="311" spans="1:17" ht="24" customHeight="1" x14ac:dyDescent="0.25">
      <c r="B311" s="9"/>
      <c r="C311" s="200"/>
      <c r="D311" s="103" t="s">
        <v>142</v>
      </c>
      <c r="E311" s="300" t="s">
        <v>143</v>
      </c>
      <c r="G311" s="918"/>
      <c r="H311" s="918"/>
      <c r="I311" s="918"/>
      <c r="J311" s="918"/>
      <c r="K311" s="918"/>
      <c r="L311" s="918"/>
      <c r="M311" s="4"/>
      <c r="N311" s="955"/>
      <c r="P311" s="956"/>
      <c r="Q311" s="200"/>
    </row>
    <row r="312" spans="1:17" ht="18" customHeight="1" x14ac:dyDescent="0.25">
      <c r="B312" s="9"/>
      <c r="C312" s="200"/>
      <c r="D312" s="103"/>
      <c r="E312" s="300"/>
      <c r="G312" s="9"/>
      <c r="H312" s="9"/>
      <c r="I312" s="9"/>
      <c r="J312" s="9"/>
      <c r="K312" s="9"/>
      <c r="L312" s="9"/>
      <c r="M312" s="4"/>
      <c r="N312" s="9"/>
      <c r="P312" s="283"/>
      <c r="Q312" s="200"/>
    </row>
    <row r="313" spans="1:17" ht="30" customHeight="1" x14ac:dyDescent="0.25">
      <c r="B313" s="954">
        <v>6</v>
      </c>
      <c r="C313" s="157"/>
      <c r="D313" s="318"/>
      <c r="E313" s="546" t="s">
        <v>108</v>
      </c>
      <c r="G313" s="918">
        <v>170</v>
      </c>
      <c r="H313" s="918">
        <v>179</v>
      </c>
      <c r="I313" s="918">
        <v>225</v>
      </c>
      <c r="J313" s="918">
        <v>211</v>
      </c>
      <c r="K313" s="918">
        <v>170</v>
      </c>
      <c r="L313" s="918">
        <v>215</v>
      </c>
      <c r="M313" s="9"/>
      <c r="N313" s="955">
        <v>1170</v>
      </c>
      <c r="O313" s="9"/>
      <c r="P313" s="956">
        <v>195</v>
      </c>
      <c r="Q313" s="200">
        <v>116</v>
      </c>
    </row>
    <row r="314" spans="1:17" ht="6" customHeight="1" x14ac:dyDescent="0.25">
      <c r="B314" s="954"/>
      <c r="C314" s="157"/>
      <c r="D314" s="285"/>
      <c r="E314" s="300"/>
      <c r="G314" s="918"/>
      <c r="H314" s="918"/>
      <c r="I314" s="918"/>
      <c r="J314" s="918"/>
      <c r="K314" s="918"/>
      <c r="L314" s="918"/>
      <c r="M314" s="9"/>
      <c r="N314" s="955"/>
      <c r="O314" s="9"/>
      <c r="P314" s="956"/>
      <c r="Q314" s="200"/>
    </row>
    <row r="315" spans="1:17" s="161" customFormat="1" ht="24" customHeight="1" x14ac:dyDescent="0.25">
      <c r="A315" s="169"/>
      <c r="B315" s="954"/>
      <c r="C315" s="200"/>
      <c r="D315" s="103" t="s">
        <v>263</v>
      </c>
      <c r="E315" s="300" t="s">
        <v>259</v>
      </c>
      <c r="G315" s="918"/>
      <c r="H315" s="918"/>
      <c r="I315" s="918"/>
      <c r="J315" s="918"/>
      <c r="K315" s="918"/>
      <c r="L315" s="918"/>
      <c r="M315" s="201"/>
      <c r="N315" s="955"/>
      <c r="P315" s="956"/>
      <c r="Q315" s="200"/>
    </row>
    <row r="316" spans="1:17" ht="24" customHeight="1" x14ac:dyDescent="0.25">
      <c r="B316" s="9"/>
      <c r="C316" s="200"/>
      <c r="D316" s="103" t="s">
        <v>261</v>
      </c>
      <c r="E316" s="300" t="s">
        <v>257</v>
      </c>
      <c r="G316" s="918"/>
      <c r="H316" s="918"/>
      <c r="I316" s="918"/>
      <c r="J316" s="918"/>
      <c r="K316" s="918"/>
      <c r="L316" s="918"/>
      <c r="M316" s="4"/>
      <c r="N316" s="955"/>
      <c r="P316" s="956"/>
      <c r="Q316" s="200"/>
    </row>
    <row r="317" spans="1:17" ht="18" customHeight="1" x14ac:dyDescent="0.25">
      <c r="B317" s="9"/>
      <c r="C317" s="200"/>
      <c r="D317" s="103"/>
      <c r="E317" s="300"/>
      <c r="G317" s="9"/>
      <c r="H317" s="9"/>
      <c r="I317" s="9"/>
      <c r="J317" s="9"/>
      <c r="K317" s="9"/>
      <c r="L317" s="9"/>
      <c r="M317" s="4"/>
      <c r="N317" s="9"/>
      <c r="P317" s="283"/>
      <c r="Q317" s="200"/>
    </row>
    <row r="318" spans="1:17" ht="30" customHeight="1" x14ac:dyDescent="0.25">
      <c r="B318" s="954">
        <v>7</v>
      </c>
      <c r="C318" s="157"/>
      <c r="D318" s="318"/>
      <c r="E318" s="546" t="s">
        <v>28</v>
      </c>
      <c r="G318" s="918">
        <v>189</v>
      </c>
      <c r="H318" s="918">
        <v>203</v>
      </c>
      <c r="I318" s="918">
        <v>177</v>
      </c>
      <c r="J318" s="918">
        <v>163</v>
      </c>
      <c r="K318" s="918">
        <v>186</v>
      </c>
      <c r="L318" s="918">
        <v>165</v>
      </c>
      <c r="M318" s="9"/>
      <c r="N318" s="955">
        <v>1083</v>
      </c>
      <c r="O318" s="9"/>
      <c r="P318" s="956">
        <v>180.5</v>
      </c>
      <c r="Q318" s="200">
        <v>29</v>
      </c>
    </row>
    <row r="319" spans="1:17" ht="6" customHeight="1" x14ac:dyDescent="0.25">
      <c r="B319" s="954"/>
      <c r="C319" s="157"/>
      <c r="D319" s="285"/>
      <c r="E319" s="300"/>
      <c r="G319" s="918"/>
      <c r="H319" s="918"/>
      <c r="I319" s="918"/>
      <c r="J319" s="918"/>
      <c r="K319" s="918"/>
      <c r="L319" s="918"/>
      <c r="M319" s="9"/>
      <c r="N319" s="955"/>
      <c r="O319" s="9"/>
      <c r="P319" s="956"/>
      <c r="Q319" s="200"/>
    </row>
    <row r="320" spans="1:17" s="161" customFormat="1" ht="24" customHeight="1" x14ac:dyDescent="0.25">
      <c r="A320" s="169"/>
      <c r="B320" s="954"/>
      <c r="C320" s="200"/>
      <c r="D320" s="103" t="s">
        <v>186</v>
      </c>
      <c r="E320" s="300" t="s">
        <v>181</v>
      </c>
      <c r="G320" s="918"/>
      <c r="H320" s="918"/>
      <c r="I320" s="918"/>
      <c r="J320" s="918"/>
      <c r="K320" s="918"/>
      <c r="L320" s="918"/>
      <c r="M320" s="201"/>
      <c r="N320" s="955"/>
      <c r="P320" s="956"/>
      <c r="Q320" s="200"/>
    </row>
    <row r="321" spans="1:19" ht="24" customHeight="1" x14ac:dyDescent="0.25">
      <c r="B321" s="9"/>
      <c r="C321" s="200"/>
      <c r="D321" s="103" t="s">
        <v>185</v>
      </c>
      <c r="E321" s="300" t="s">
        <v>182</v>
      </c>
      <c r="G321" s="918"/>
      <c r="H321" s="918"/>
      <c r="I321" s="918"/>
      <c r="J321" s="918"/>
      <c r="K321" s="918"/>
      <c r="L321" s="918"/>
      <c r="M321" s="4"/>
      <c r="N321" s="955"/>
      <c r="P321" s="956"/>
      <c r="Q321" s="200"/>
    </row>
    <row r="322" spans="1:19" ht="18" customHeight="1" x14ac:dyDescent="0.25">
      <c r="B322" s="9"/>
      <c r="C322" s="200"/>
      <c r="D322" s="103"/>
      <c r="E322" s="300"/>
      <c r="G322" s="9"/>
      <c r="H322" s="9"/>
      <c r="I322" s="9"/>
      <c r="J322" s="9"/>
      <c r="K322" s="9"/>
      <c r="L322" s="9"/>
      <c r="M322" s="4"/>
      <c r="N322" s="9"/>
      <c r="P322" s="283"/>
      <c r="Q322" s="200"/>
    </row>
    <row r="323" spans="1:19" ht="30" customHeight="1" x14ac:dyDescent="0.25">
      <c r="B323" s="954">
        <v>8</v>
      </c>
      <c r="C323" s="157"/>
      <c r="D323" s="318"/>
      <c r="E323" s="546" t="s">
        <v>108</v>
      </c>
      <c r="G323" s="918">
        <v>186</v>
      </c>
      <c r="H323" s="918">
        <v>200</v>
      </c>
      <c r="I323" s="918">
        <v>182</v>
      </c>
      <c r="J323" s="918">
        <v>172</v>
      </c>
      <c r="K323" s="918">
        <v>149</v>
      </c>
      <c r="L323" s="918">
        <v>181</v>
      </c>
      <c r="M323" s="9"/>
      <c r="N323" s="955">
        <v>1070</v>
      </c>
      <c r="O323" s="9"/>
      <c r="P323" s="956">
        <v>178.33333333333334</v>
      </c>
      <c r="Q323" s="200">
        <v>16</v>
      </c>
    </row>
    <row r="324" spans="1:19" ht="6" customHeight="1" x14ac:dyDescent="0.25">
      <c r="B324" s="954"/>
      <c r="C324" s="157"/>
      <c r="D324" s="285"/>
      <c r="E324" s="300"/>
      <c r="G324" s="918"/>
      <c r="H324" s="918"/>
      <c r="I324" s="918"/>
      <c r="J324" s="918"/>
      <c r="K324" s="918"/>
      <c r="L324" s="918"/>
      <c r="M324" s="9"/>
      <c r="N324" s="955"/>
      <c r="O324" s="9"/>
      <c r="P324" s="956"/>
      <c r="Q324" s="200"/>
    </row>
    <row r="325" spans="1:19" s="161" customFormat="1" ht="24" customHeight="1" x14ac:dyDescent="0.25">
      <c r="A325" s="169"/>
      <c r="B325" s="954"/>
      <c r="C325" s="200"/>
      <c r="D325" s="103" t="s">
        <v>262</v>
      </c>
      <c r="E325" s="300" t="s">
        <v>258</v>
      </c>
      <c r="G325" s="918"/>
      <c r="H325" s="918"/>
      <c r="I325" s="918"/>
      <c r="J325" s="918"/>
      <c r="K325" s="918"/>
      <c r="L325" s="918"/>
      <c r="M325" s="201"/>
      <c r="N325" s="955"/>
      <c r="P325" s="956"/>
      <c r="Q325" s="200"/>
    </row>
    <row r="326" spans="1:19" ht="24" customHeight="1" x14ac:dyDescent="0.25">
      <c r="B326" s="9"/>
      <c r="C326" s="200"/>
      <c r="D326" s="103" t="s">
        <v>260</v>
      </c>
      <c r="E326" s="300" t="s">
        <v>256</v>
      </c>
      <c r="G326" s="918"/>
      <c r="H326" s="918"/>
      <c r="I326" s="918"/>
      <c r="J326" s="918"/>
      <c r="K326" s="918"/>
      <c r="L326" s="918"/>
      <c r="M326" s="4"/>
      <c r="N326" s="955"/>
      <c r="P326" s="956"/>
      <c r="Q326" s="200"/>
    </row>
    <row r="327" spans="1:19" ht="18" customHeight="1" x14ac:dyDescent="0.25">
      <c r="B327" s="9"/>
      <c r="C327" s="200"/>
      <c r="D327" s="103"/>
      <c r="E327" s="300"/>
      <c r="G327" s="9"/>
      <c r="H327" s="9"/>
      <c r="I327" s="9"/>
      <c r="J327" s="9"/>
      <c r="K327" s="9"/>
      <c r="L327" s="9"/>
      <c r="M327" s="4"/>
      <c r="N327" s="9"/>
      <c r="P327" s="283"/>
      <c r="Q327" s="200"/>
    </row>
    <row r="328" spans="1:19" ht="30" customHeight="1" x14ac:dyDescent="0.25">
      <c r="B328" s="954">
        <v>9</v>
      </c>
      <c r="C328" s="157"/>
      <c r="D328" s="318"/>
      <c r="E328" s="546" t="s">
        <v>26</v>
      </c>
      <c r="G328" s="918">
        <v>167</v>
      </c>
      <c r="H328" s="918">
        <v>192</v>
      </c>
      <c r="I328" s="918">
        <v>222</v>
      </c>
      <c r="J328" s="918">
        <v>174</v>
      </c>
      <c r="K328" s="918">
        <v>204</v>
      </c>
      <c r="L328" s="918">
        <v>181</v>
      </c>
      <c r="M328" s="9"/>
      <c r="N328" s="955">
        <v>1140</v>
      </c>
      <c r="O328" s="9"/>
      <c r="P328" s="956">
        <v>190</v>
      </c>
      <c r="Q328" s="200">
        <v>86</v>
      </c>
    </row>
    <row r="329" spans="1:19" ht="6" customHeight="1" x14ac:dyDescent="0.25">
      <c r="B329" s="954"/>
      <c r="C329" s="157"/>
      <c r="D329" s="285"/>
      <c r="E329" s="326"/>
      <c r="G329" s="918"/>
      <c r="H329" s="918"/>
      <c r="I329" s="918"/>
      <c r="J329" s="918"/>
      <c r="K329" s="918"/>
      <c r="L329" s="918"/>
      <c r="M329" s="9"/>
      <c r="N329" s="955"/>
      <c r="O329" s="9"/>
      <c r="P329" s="956"/>
      <c r="Q329" s="200"/>
    </row>
    <row r="330" spans="1:19" s="161" customFormat="1" ht="24" customHeight="1" x14ac:dyDescent="0.25">
      <c r="A330" s="169"/>
      <c r="B330" s="954"/>
      <c r="C330" s="200"/>
      <c r="D330" s="103" t="s">
        <v>265</v>
      </c>
      <c r="E330" s="300" t="s">
        <v>269</v>
      </c>
      <c r="G330" s="918"/>
      <c r="H330" s="918"/>
      <c r="I330" s="918"/>
      <c r="J330" s="918"/>
      <c r="K330" s="918"/>
      <c r="L330" s="918"/>
      <c r="M330" s="201"/>
      <c r="N330" s="955"/>
      <c r="P330" s="956"/>
      <c r="Q330" s="200"/>
    </row>
    <row r="331" spans="1:19" ht="24" customHeight="1" x14ac:dyDescent="0.25">
      <c r="B331" s="9"/>
      <c r="C331" s="200"/>
      <c r="D331" s="103" t="s">
        <v>267</v>
      </c>
      <c r="E331" s="300" t="s">
        <v>271</v>
      </c>
      <c r="G331" s="918"/>
      <c r="H331" s="918"/>
      <c r="I331" s="918"/>
      <c r="J331" s="918"/>
      <c r="K331" s="918"/>
      <c r="L331" s="918"/>
      <c r="M331" s="4"/>
      <c r="N331" s="955"/>
      <c r="P331" s="956"/>
      <c r="Q331" s="200"/>
    </row>
    <row r="332" spans="1:19" s="12" customFormat="1" ht="18" customHeight="1" x14ac:dyDescent="0.35">
      <c r="A332" s="173"/>
      <c r="B332" s="24"/>
      <c r="C332" s="47"/>
      <c r="D332" s="103"/>
      <c r="E332" s="300"/>
      <c r="F332" s="6"/>
      <c r="G332" s="9"/>
      <c r="H332" s="9"/>
      <c r="I332" s="9"/>
      <c r="J332" s="9"/>
      <c r="K332" s="9"/>
      <c r="L332" s="9"/>
      <c r="M332" s="6"/>
      <c r="N332" s="6"/>
      <c r="O332" s="6"/>
      <c r="P332" s="6"/>
      <c r="Q332" s="200"/>
      <c r="R332" s="6"/>
      <c r="S332" s="6"/>
    </row>
    <row r="333" spans="1:19" ht="30" customHeight="1" x14ac:dyDescent="0.25">
      <c r="B333" s="954">
        <v>10</v>
      </c>
      <c r="C333" s="157"/>
      <c r="D333" s="318"/>
      <c r="E333" s="546" t="s">
        <v>23</v>
      </c>
      <c r="G333" s="918">
        <v>201</v>
      </c>
      <c r="H333" s="918">
        <v>201</v>
      </c>
      <c r="I333" s="918">
        <v>152</v>
      </c>
      <c r="J333" s="918">
        <v>190</v>
      </c>
      <c r="K333" s="918">
        <v>170</v>
      </c>
      <c r="L333" s="918">
        <v>226</v>
      </c>
      <c r="M333" s="9"/>
      <c r="N333" s="955">
        <v>1140</v>
      </c>
      <c r="O333" s="9"/>
      <c r="P333" s="956">
        <v>190</v>
      </c>
      <c r="Q333" s="200">
        <v>86</v>
      </c>
    </row>
    <row r="334" spans="1:19" ht="6" customHeight="1" x14ac:dyDescent="0.25">
      <c r="B334" s="954"/>
      <c r="C334" s="157"/>
      <c r="D334" s="285"/>
      <c r="E334" s="300"/>
      <c r="G334" s="918"/>
      <c r="H334" s="918"/>
      <c r="I334" s="918"/>
      <c r="J334" s="918"/>
      <c r="K334" s="918"/>
      <c r="L334" s="918"/>
      <c r="M334" s="9"/>
      <c r="N334" s="955"/>
      <c r="O334" s="9"/>
      <c r="P334" s="956"/>
      <c r="Q334" s="200"/>
    </row>
    <row r="335" spans="1:19" s="161" customFormat="1" ht="24" customHeight="1" x14ac:dyDescent="0.25">
      <c r="A335" s="169"/>
      <c r="B335" s="954"/>
      <c r="C335" s="200"/>
      <c r="D335" s="103" t="s">
        <v>136</v>
      </c>
      <c r="E335" s="300" t="s">
        <v>141</v>
      </c>
      <c r="G335" s="918"/>
      <c r="H335" s="918"/>
      <c r="I335" s="918"/>
      <c r="J335" s="918"/>
      <c r="K335" s="918"/>
      <c r="L335" s="918"/>
      <c r="M335" s="201"/>
      <c r="N335" s="955"/>
      <c r="P335" s="956"/>
      <c r="Q335" s="200"/>
    </row>
    <row r="336" spans="1:19" ht="24" customHeight="1" x14ac:dyDescent="0.25">
      <c r="B336" s="9"/>
      <c r="C336" s="200"/>
      <c r="D336" s="103" t="s">
        <v>138</v>
      </c>
      <c r="E336" s="300" t="s">
        <v>140</v>
      </c>
      <c r="G336" s="918"/>
      <c r="H336" s="918"/>
      <c r="I336" s="918"/>
      <c r="J336" s="918"/>
      <c r="K336" s="918"/>
      <c r="L336" s="918"/>
      <c r="M336" s="4"/>
      <c r="N336" s="955"/>
      <c r="P336" s="956"/>
      <c r="Q336" s="200"/>
    </row>
    <row r="337" spans="1:19" s="12" customFormat="1" ht="18" customHeight="1" x14ac:dyDescent="0.35">
      <c r="A337" s="173"/>
      <c r="B337" s="24"/>
      <c r="C337" s="47"/>
      <c r="D337" s="103"/>
      <c r="E337" s="300"/>
      <c r="F337" s="6"/>
      <c r="G337" s="9"/>
      <c r="H337" s="9"/>
      <c r="I337" s="9"/>
      <c r="J337" s="9"/>
      <c r="K337" s="9"/>
      <c r="L337" s="9"/>
      <c r="M337" s="6"/>
      <c r="N337" s="6"/>
      <c r="O337" s="6"/>
      <c r="P337" s="6"/>
      <c r="Q337" s="200"/>
      <c r="R337" s="6"/>
      <c r="S337" s="6"/>
    </row>
    <row r="338" spans="1:19" ht="30" customHeight="1" x14ac:dyDescent="0.25">
      <c r="B338" s="954">
        <v>11</v>
      </c>
      <c r="C338" s="157"/>
      <c r="D338" s="318"/>
      <c r="E338" s="546" t="s">
        <v>198</v>
      </c>
      <c r="G338" s="918">
        <v>146</v>
      </c>
      <c r="H338" s="918">
        <v>169</v>
      </c>
      <c r="I338" s="918">
        <v>179</v>
      </c>
      <c r="J338" s="918">
        <v>169</v>
      </c>
      <c r="K338" s="918">
        <v>235</v>
      </c>
      <c r="L338" s="918">
        <v>232</v>
      </c>
      <c r="M338" s="9"/>
      <c r="N338" s="955">
        <v>1130</v>
      </c>
      <c r="O338" s="9"/>
      <c r="P338" s="956">
        <v>188.33333333333334</v>
      </c>
      <c r="Q338" s="200">
        <v>76</v>
      </c>
    </row>
    <row r="339" spans="1:19" ht="6" customHeight="1" x14ac:dyDescent="0.25">
      <c r="B339" s="954"/>
      <c r="C339" s="157"/>
      <c r="D339" s="285"/>
      <c r="E339" s="300"/>
      <c r="G339" s="918"/>
      <c r="H339" s="918"/>
      <c r="I339" s="918"/>
      <c r="J339" s="918"/>
      <c r="K339" s="918"/>
      <c r="L339" s="918"/>
      <c r="M339" s="9"/>
      <c r="N339" s="955"/>
      <c r="O339" s="9"/>
      <c r="P339" s="956"/>
      <c r="Q339" s="200"/>
    </row>
    <row r="340" spans="1:19" s="161" customFormat="1" ht="24" customHeight="1" x14ac:dyDescent="0.25">
      <c r="A340" s="169"/>
      <c r="B340" s="954"/>
      <c r="C340" s="200"/>
      <c r="D340" s="103" t="s">
        <v>205</v>
      </c>
      <c r="E340" s="300" t="s">
        <v>202</v>
      </c>
      <c r="G340" s="918"/>
      <c r="H340" s="918"/>
      <c r="I340" s="918"/>
      <c r="J340" s="918"/>
      <c r="K340" s="918"/>
      <c r="L340" s="918"/>
      <c r="M340" s="201"/>
      <c r="N340" s="955"/>
      <c r="P340" s="956"/>
      <c r="Q340" s="200"/>
    </row>
    <row r="341" spans="1:19" ht="24" customHeight="1" x14ac:dyDescent="0.25">
      <c r="B341" s="9"/>
      <c r="C341" s="200"/>
      <c r="D341" s="103" t="s">
        <v>203</v>
      </c>
      <c r="E341" s="300" t="s">
        <v>199</v>
      </c>
      <c r="G341" s="918"/>
      <c r="H341" s="918"/>
      <c r="I341" s="918"/>
      <c r="J341" s="918"/>
      <c r="K341" s="918"/>
      <c r="L341" s="918"/>
      <c r="M341" s="4"/>
      <c r="N341" s="955"/>
      <c r="P341" s="956"/>
      <c r="Q341" s="200"/>
    </row>
    <row r="342" spans="1:19" s="12" customFormat="1" ht="18" customHeight="1" x14ac:dyDescent="0.35">
      <c r="A342" s="173"/>
      <c r="B342" s="24"/>
      <c r="C342" s="47"/>
      <c r="D342" s="103"/>
      <c r="E342" s="300"/>
      <c r="F342" s="6"/>
      <c r="G342" s="9"/>
      <c r="H342" s="9"/>
      <c r="I342" s="9"/>
      <c r="J342" s="9"/>
      <c r="K342" s="9"/>
      <c r="L342" s="9"/>
      <c r="M342" s="6"/>
      <c r="N342" s="6"/>
      <c r="O342" s="6"/>
      <c r="P342" s="6"/>
      <c r="Q342" s="200"/>
      <c r="R342" s="6"/>
      <c r="S342" s="6"/>
    </row>
    <row r="343" spans="1:19" ht="30" customHeight="1" x14ac:dyDescent="0.25">
      <c r="B343" s="954">
        <v>12</v>
      </c>
      <c r="C343" s="157"/>
      <c r="D343" s="318"/>
      <c r="E343" s="546" t="s">
        <v>98</v>
      </c>
      <c r="G343" s="918">
        <v>206</v>
      </c>
      <c r="H343" s="918">
        <v>198</v>
      </c>
      <c r="I343" s="918">
        <v>187</v>
      </c>
      <c r="J343" s="918">
        <v>192</v>
      </c>
      <c r="K343" s="918">
        <v>155</v>
      </c>
      <c r="L343" s="918">
        <v>183</v>
      </c>
      <c r="M343" s="9"/>
      <c r="N343" s="955">
        <v>1121</v>
      </c>
      <c r="O343" s="9"/>
      <c r="P343" s="956">
        <v>186.83333333333334</v>
      </c>
      <c r="Q343" s="200">
        <v>67</v>
      </c>
    </row>
    <row r="344" spans="1:19" ht="6" customHeight="1" x14ac:dyDescent="0.25">
      <c r="B344" s="954"/>
      <c r="C344" s="157"/>
      <c r="D344" s="285"/>
      <c r="E344" s="300"/>
      <c r="G344" s="918"/>
      <c r="H344" s="918"/>
      <c r="I344" s="918"/>
      <c r="J344" s="918"/>
      <c r="K344" s="918"/>
      <c r="L344" s="918"/>
      <c r="M344" s="9"/>
      <c r="N344" s="955"/>
      <c r="O344" s="9"/>
      <c r="P344" s="956"/>
      <c r="Q344" s="200"/>
    </row>
    <row r="345" spans="1:19" s="161" customFormat="1" ht="24" customHeight="1" x14ac:dyDescent="0.25">
      <c r="A345" s="169"/>
      <c r="B345" s="954"/>
      <c r="C345" s="200"/>
      <c r="D345" s="103" t="s">
        <v>241</v>
      </c>
      <c r="E345" s="300" t="s">
        <v>245</v>
      </c>
      <c r="G345" s="918"/>
      <c r="H345" s="918"/>
      <c r="I345" s="918"/>
      <c r="J345" s="918"/>
      <c r="K345" s="918"/>
      <c r="L345" s="918"/>
      <c r="M345" s="201"/>
      <c r="N345" s="955"/>
      <c r="P345" s="956"/>
      <c r="Q345" s="200"/>
    </row>
    <row r="346" spans="1:19" ht="24" customHeight="1" x14ac:dyDescent="0.25">
      <c r="B346" s="9"/>
      <c r="C346" s="200"/>
      <c r="D346" s="103" t="s">
        <v>240</v>
      </c>
      <c r="E346" s="300" t="s">
        <v>244</v>
      </c>
      <c r="G346" s="918"/>
      <c r="H346" s="918"/>
      <c r="I346" s="918"/>
      <c r="J346" s="918"/>
      <c r="K346" s="918"/>
      <c r="L346" s="918"/>
      <c r="M346" s="4"/>
      <c r="N346" s="955"/>
      <c r="P346" s="956"/>
      <c r="Q346" s="200"/>
    </row>
    <row r="347" spans="1:19" s="12" customFormat="1" ht="18" customHeight="1" x14ac:dyDescent="0.35">
      <c r="A347" s="173"/>
      <c r="B347" s="24"/>
      <c r="C347" s="47"/>
      <c r="D347" s="103"/>
      <c r="E347" s="300"/>
      <c r="F347" s="6"/>
      <c r="G347" s="9"/>
      <c r="H347" s="9"/>
      <c r="I347" s="9"/>
      <c r="J347" s="9"/>
      <c r="K347" s="9"/>
      <c r="L347" s="9"/>
      <c r="M347" s="6"/>
      <c r="N347" s="6"/>
      <c r="O347" s="6"/>
      <c r="P347" s="6"/>
      <c r="Q347" s="200"/>
      <c r="R347" s="6"/>
      <c r="S347" s="6"/>
    </row>
    <row r="348" spans="1:19" ht="30" customHeight="1" x14ac:dyDescent="0.25">
      <c r="B348" s="954">
        <v>13</v>
      </c>
      <c r="C348" s="157"/>
      <c r="D348" s="318"/>
      <c r="E348" s="546" t="s">
        <v>27</v>
      </c>
      <c r="G348" s="918">
        <v>227</v>
      </c>
      <c r="H348" s="918">
        <v>187</v>
      </c>
      <c r="I348" s="918">
        <v>136</v>
      </c>
      <c r="J348" s="918">
        <v>145</v>
      </c>
      <c r="K348" s="918">
        <v>149</v>
      </c>
      <c r="L348" s="918">
        <v>143</v>
      </c>
      <c r="M348" s="9"/>
      <c r="N348" s="955">
        <v>987</v>
      </c>
      <c r="O348" s="9"/>
      <c r="P348" s="956">
        <v>164.5</v>
      </c>
      <c r="Q348" s="200">
        <v>-67</v>
      </c>
    </row>
    <row r="349" spans="1:19" ht="6" customHeight="1" x14ac:dyDescent="0.25">
      <c r="B349" s="954"/>
      <c r="C349" s="157"/>
      <c r="D349" s="285"/>
      <c r="E349" s="326"/>
      <c r="G349" s="918"/>
      <c r="H349" s="918"/>
      <c r="I349" s="918"/>
      <c r="J349" s="918"/>
      <c r="K349" s="918"/>
      <c r="L349" s="918"/>
      <c r="M349" s="9"/>
      <c r="N349" s="955"/>
      <c r="O349" s="9"/>
      <c r="P349" s="956"/>
      <c r="Q349" s="200"/>
    </row>
    <row r="350" spans="1:19" s="161" customFormat="1" ht="24" customHeight="1" x14ac:dyDescent="0.25">
      <c r="A350" s="169"/>
      <c r="B350" s="954"/>
      <c r="C350" s="200"/>
      <c r="D350" s="103" t="s">
        <v>160</v>
      </c>
      <c r="E350" s="300" t="s">
        <v>163</v>
      </c>
      <c r="G350" s="918"/>
      <c r="H350" s="918"/>
      <c r="I350" s="918"/>
      <c r="J350" s="918"/>
      <c r="K350" s="918"/>
      <c r="L350" s="918"/>
      <c r="M350" s="201"/>
      <c r="N350" s="955"/>
      <c r="P350" s="956"/>
      <c r="Q350" s="200"/>
    </row>
    <row r="351" spans="1:19" ht="24" customHeight="1" x14ac:dyDescent="0.25">
      <c r="B351" s="9"/>
      <c r="C351" s="200"/>
      <c r="D351" s="103" t="s">
        <v>283</v>
      </c>
      <c r="E351" s="300" t="s">
        <v>279</v>
      </c>
      <c r="G351" s="918"/>
      <c r="H351" s="918"/>
      <c r="I351" s="918"/>
      <c r="J351" s="918"/>
      <c r="K351" s="918"/>
      <c r="L351" s="918"/>
      <c r="M351" s="4"/>
      <c r="N351" s="955"/>
      <c r="P351" s="956"/>
      <c r="Q351" s="200"/>
    </row>
    <row r="352" spans="1:19" ht="12" customHeight="1" x14ac:dyDescent="0.25">
      <c r="B352" s="9"/>
      <c r="C352" s="200"/>
      <c r="D352" s="103"/>
      <c r="E352" s="300"/>
      <c r="G352" s="9"/>
      <c r="H352" s="9"/>
      <c r="I352" s="9"/>
      <c r="J352" s="9"/>
      <c r="K352" s="9"/>
      <c r="L352" s="9"/>
      <c r="M352" s="4"/>
      <c r="N352" s="9"/>
      <c r="P352" s="283"/>
      <c r="Q352" s="200"/>
    </row>
    <row r="353" spans="1:17" ht="27" customHeight="1" x14ac:dyDescent="0.25">
      <c r="B353" s="9"/>
      <c r="C353" s="200"/>
      <c r="D353" s="103"/>
      <c r="E353" s="300"/>
      <c r="G353" s="9"/>
      <c r="H353" s="9"/>
      <c r="I353" s="9"/>
      <c r="J353" s="9"/>
      <c r="K353" s="9"/>
      <c r="L353" s="9"/>
      <c r="M353" s="4"/>
      <c r="N353" s="9"/>
      <c r="P353" s="283"/>
      <c r="Q353" s="200"/>
    </row>
    <row r="354" spans="1:17" ht="30" customHeight="1" x14ac:dyDescent="0.25">
      <c r="B354" s="954">
        <v>14</v>
      </c>
      <c r="C354" s="157"/>
      <c r="D354" s="318"/>
      <c r="E354" s="546" t="s">
        <v>109</v>
      </c>
      <c r="G354" s="944">
        <v>235</v>
      </c>
      <c r="H354" s="918">
        <v>200</v>
      </c>
      <c r="I354" s="918">
        <v>182</v>
      </c>
      <c r="J354" s="918">
        <v>172</v>
      </c>
      <c r="K354" s="918">
        <v>149</v>
      </c>
      <c r="L354" s="918">
        <v>181</v>
      </c>
      <c r="M354" s="9"/>
      <c r="N354" s="955">
        <v>1119</v>
      </c>
      <c r="O354" s="9"/>
      <c r="P354" s="956">
        <v>186.5</v>
      </c>
      <c r="Q354" s="200">
        <v>65</v>
      </c>
    </row>
    <row r="355" spans="1:17" ht="6" customHeight="1" x14ac:dyDescent="0.25">
      <c r="B355" s="954"/>
      <c r="C355" s="157"/>
      <c r="D355" s="285"/>
      <c r="E355" s="300"/>
      <c r="G355" s="944"/>
      <c r="H355" s="918"/>
      <c r="I355" s="918"/>
      <c r="J355" s="918"/>
      <c r="K355" s="918"/>
      <c r="L355" s="918"/>
      <c r="M355" s="9"/>
      <c r="N355" s="955"/>
      <c r="O355" s="9"/>
      <c r="P355" s="956"/>
      <c r="Q355" s="200"/>
    </row>
    <row r="356" spans="1:17" s="161" customFormat="1" ht="24" customHeight="1" x14ac:dyDescent="0.25">
      <c r="A356" s="169"/>
      <c r="B356" s="954"/>
      <c r="C356" s="200"/>
      <c r="D356" s="103" t="s">
        <v>299</v>
      </c>
      <c r="E356" s="300" t="s">
        <v>303</v>
      </c>
      <c r="G356" s="944"/>
      <c r="H356" s="918"/>
      <c r="I356" s="918"/>
      <c r="J356" s="918"/>
      <c r="K356" s="918"/>
      <c r="L356" s="918"/>
      <c r="M356" s="201"/>
      <c r="N356" s="955"/>
      <c r="P356" s="956"/>
      <c r="Q356" s="200"/>
    </row>
    <row r="357" spans="1:17" ht="24" customHeight="1" x14ac:dyDescent="0.25">
      <c r="B357" s="9"/>
      <c r="C357" s="200"/>
      <c r="D357" s="103" t="s">
        <v>297</v>
      </c>
      <c r="E357" s="300" t="s">
        <v>301</v>
      </c>
      <c r="G357" s="944"/>
      <c r="H357" s="918"/>
      <c r="I357" s="918"/>
      <c r="J357" s="918"/>
      <c r="K357" s="918"/>
      <c r="L357" s="918"/>
      <c r="M357" s="4"/>
      <c r="N357" s="955"/>
      <c r="P357" s="956"/>
      <c r="Q357" s="200"/>
    </row>
    <row r="358" spans="1:17" ht="18" customHeight="1" x14ac:dyDescent="0.25">
      <c r="B358" s="9"/>
      <c r="C358" s="200"/>
      <c r="D358" s="103"/>
      <c r="E358" s="300"/>
      <c r="G358" s="9"/>
      <c r="H358" s="9"/>
      <c r="I358" s="9"/>
      <c r="J358" s="9"/>
      <c r="K358" s="9"/>
      <c r="L358" s="9"/>
      <c r="M358" s="4"/>
      <c r="N358" s="9"/>
      <c r="P358" s="283"/>
      <c r="Q358" s="200"/>
    </row>
    <row r="359" spans="1:17" ht="30" customHeight="1" x14ac:dyDescent="0.25">
      <c r="B359" s="954">
        <v>15</v>
      </c>
      <c r="C359" s="157"/>
      <c r="D359" s="318"/>
      <c r="E359" s="546" t="s">
        <v>99</v>
      </c>
      <c r="G359" s="918">
        <v>224</v>
      </c>
      <c r="H359" s="918">
        <v>192</v>
      </c>
      <c r="I359" s="918">
        <v>158</v>
      </c>
      <c r="J359" s="918">
        <v>189</v>
      </c>
      <c r="K359" s="918">
        <v>181</v>
      </c>
      <c r="L359" s="918">
        <v>174</v>
      </c>
      <c r="M359" s="9"/>
      <c r="N359" s="955">
        <v>1118</v>
      </c>
      <c r="O359" s="9"/>
      <c r="P359" s="956">
        <v>186.33333333333334</v>
      </c>
      <c r="Q359" s="200">
        <v>64</v>
      </c>
    </row>
    <row r="360" spans="1:17" ht="6" customHeight="1" x14ac:dyDescent="0.25">
      <c r="B360" s="954"/>
      <c r="C360" s="157"/>
      <c r="D360" s="285"/>
      <c r="E360" s="300"/>
      <c r="G360" s="918"/>
      <c r="H360" s="918"/>
      <c r="I360" s="918"/>
      <c r="J360" s="918"/>
      <c r="K360" s="918"/>
      <c r="L360" s="918"/>
      <c r="M360" s="9"/>
      <c r="N360" s="955"/>
      <c r="O360" s="9"/>
      <c r="P360" s="956"/>
      <c r="Q360" s="200"/>
    </row>
    <row r="361" spans="1:17" s="161" customFormat="1" ht="24" customHeight="1" x14ac:dyDescent="0.25">
      <c r="A361" s="169"/>
      <c r="B361" s="954"/>
      <c r="C361" s="200"/>
      <c r="D361" s="103" t="s">
        <v>333</v>
      </c>
      <c r="E361" s="300" t="s">
        <v>330</v>
      </c>
      <c r="G361" s="918"/>
      <c r="H361" s="918"/>
      <c r="I361" s="918"/>
      <c r="J361" s="918"/>
      <c r="K361" s="918"/>
      <c r="L361" s="918"/>
      <c r="M361" s="201"/>
      <c r="N361" s="955"/>
      <c r="P361" s="956"/>
      <c r="Q361" s="200"/>
    </row>
    <row r="362" spans="1:17" ht="24" customHeight="1" x14ac:dyDescent="0.25">
      <c r="B362" s="9"/>
      <c r="C362" s="200"/>
      <c r="D362" s="103" t="s">
        <v>335</v>
      </c>
      <c r="E362" s="300" t="s">
        <v>331</v>
      </c>
      <c r="G362" s="918"/>
      <c r="H362" s="918"/>
      <c r="I362" s="918"/>
      <c r="J362" s="918"/>
      <c r="K362" s="918"/>
      <c r="L362" s="918"/>
      <c r="M362" s="4"/>
      <c r="N362" s="955"/>
      <c r="P362" s="956"/>
      <c r="Q362" s="200"/>
    </row>
    <row r="363" spans="1:17" ht="18" customHeight="1" x14ac:dyDescent="0.25">
      <c r="B363" s="9"/>
      <c r="C363" s="200"/>
      <c r="D363" s="103"/>
      <c r="E363" s="300"/>
      <c r="G363" s="9"/>
      <c r="H363" s="9"/>
      <c r="I363" s="9"/>
      <c r="J363" s="9"/>
      <c r="K363" s="9"/>
      <c r="L363" s="9"/>
      <c r="M363" s="4"/>
      <c r="N363" s="9"/>
      <c r="P363" s="283"/>
      <c r="Q363" s="200"/>
    </row>
    <row r="364" spans="1:17" ht="30" customHeight="1" x14ac:dyDescent="0.25">
      <c r="B364" s="954">
        <v>16</v>
      </c>
      <c r="C364" s="157"/>
      <c r="D364" s="318"/>
      <c r="E364" s="546" t="s">
        <v>97</v>
      </c>
      <c r="G364" s="918">
        <v>162</v>
      </c>
      <c r="H364" s="918">
        <v>171</v>
      </c>
      <c r="I364" s="918">
        <v>178</v>
      </c>
      <c r="J364" s="918">
        <v>210</v>
      </c>
      <c r="K364" s="918">
        <v>210</v>
      </c>
      <c r="L364" s="918">
        <v>182</v>
      </c>
      <c r="M364" s="9"/>
      <c r="N364" s="955">
        <v>1113</v>
      </c>
      <c r="O364" s="9"/>
      <c r="P364" s="956">
        <v>185.5</v>
      </c>
      <c r="Q364" s="200">
        <v>59</v>
      </c>
    </row>
    <row r="365" spans="1:17" ht="6" customHeight="1" x14ac:dyDescent="0.25">
      <c r="B365" s="954"/>
      <c r="C365" s="157"/>
      <c r="D365" s="285"/>
      <c r="E365" s="300"/>
      <c r="G365" s="918"/>
      <c r="H365" s="918"/>
      <c r="I365" s="918"/>
      <c r="J365" s="918"/>
      <c r="K365" s="918"/>
      <c r="L365" s="918"/>
      <c r="M365" s="9"/>
      <c r="N365" s="955"/>
      <c r="O365" s="9"/>
      <c r="P365" s="956"/>
      <c r="Q365" s="200"/>
    </row>
    <row r="366" spans="1:17" s="161" customFormat="1" ht="24" customHeight="1" x14ac:dyDescent="0.25">
      <c r="A366" s="169"/>
      <c r="B366" s="954"/>
      <c r="C366" s="200"/>
      <c r="D366" s="103" t="s">
        <v>462</v>
      </c>
      <c r="E366" s="300" t="s">
        <v>463</v>
      </c>
      <c r="G366" s="918"/>
      <c r="H366" s="918"/>
      <c r="I366" s="918"/>
      <c r="J366" s="918"/>
      <c r="K366" s="918"/>
      <c r="L366" s="918"/>
      <c r="M366" s="201"/>
      <c r="N366" s="955"/>
      <c r="P366" s="956"/>
      <c r="Q366" s="200"/>
    </row>
    <row r="367" spans="1:17" ht="24" customHeight="1" x14ac:dyDescent="0.25">
      <c r="B367" s="9"/>
      <c r="C367" s="200"/>
      <c r="D367" s="103" t="s">
        <v>465</v>
      </c>
      <c r="E367" s="300" t="s">
        <v>464</v>
      </c>
      <c r="G367" s="918"/>
      <c r="H367" s="918"/>
      <c r="I367" s="918"/>
      <c r="J367" s="918"/>
      <c r="K367" s="918"/>
      <c r="L367" s="918"/>
      <c r="M367" s="4"/>
      <c r="N367" s="955"/>
      <c r="P367" s="956"/>
      <c r="Q367" s="200"/>
    </row>
    <row r="368" spans="1:17" ht="18" customHeight="1" x14ac:dyDescent="0.25">
      <c r="B368" s="9"/>
      <c r="C368" s="200"/>
      <c r="D368" s="103"/>
      <c r="E368" s="300"/>
      <c r="G368" s="9"/>
      <c r="H368" s="9"/>
      <c r="I368" s="9"/>
      <c r="J368" s="9"/>
      <c r="K368" s="9"/>
      <c r="L368" s="9"/>
      <c r="M368" s="4"/>
      <c r="N368" s="9"/>
      <c r="P368" s="283"/>
      <c r="Q368" s="200"/>
    </row>
    <row r="369" spans="1:17" ht="30" customHeight="1" x14ac:dyDescent="0.25">
      <c r="B369" s="954">
        <v>17</v>
      </c>
      <c r="C369" s="157"/>
      <c r="D369" s="318"/>
      <c r="E369" s="546" t="s">
        <v>171</v>
      </c>
      <c r="G369" s="918">
        <v>225</v>
      </c>
      <c r="H369" s="918">
        <v>180</v>
      </c>
      <c r="I369" s="918">
        <v>147</v>
      </c>
      <c r="J369" s="918">
        <v>165</v>
      </c>
      <c r="K369" s="918">
        <v>172</v>
      </c>
      <c r="L369" s="918">
        <v>222</v>
      </c>
      <c r="M369" s="9"/>
      <c r="N369" s="955">
        <v>1111</v>
      </c>
      <c r="O369" s="9"/>
      <c r="P369" s="956">
        <v>185.16666666666666</v>
      </c>
      <c r="Q369" s="200">
        <v>57</v>
      </c>
    </row>
    <row r="370" spans="1:17" ht="6" customHeight="1" x14ac:dyDescent="0.25">
      <c r="B370" s="954"/>
      <c r="C370" s="157"/>
      <c r="D370" s="285"/>
      <c r="E370" s="326"/>
      <c r="G370" s="918"/>
      <c r="H370" s="918"/>
      <c r="I370" s="918"/>
      <c r="J370" s="918"/>
      <c r="K370" s="918"/>
      <c r="L370" s="918"/>
      <c r="M370" s="9"/>
      <c r="N370" s="955"/>
      <c r="O370" s="9"/>
      <c r="P370" s="956"/>
      <c r="Q370" s="200"/>
    </row>
    <row r="371" spans="1:17" s="161" customFormat="1" ht="24" customHeight="1" x14ac:dyDescent="0.25">
      <c r="A371" s="169"/>
      <c r="B371" s="954"/>
      <c r="C371" s="200"/>
      <c r="D371" s="103" t="s">
        <v>276</v>
      </c>
      <c r="E371" s="300" t="s">
        <v>273</v>
      </c>
      <c r="G371" s="918"/>
      <c r="H371" s="918"/>
      <c r="I371" s="918"/>
      <c r="J371" s="918"/>
      <c r="K371" s="918"/>
      <c r="L371" s="918"/>
      <c r="M371" s="201"/>
      <c r="N371" s="955"/>
      <c r="P371" s="956"/>
      <c r="Q371" s="200"/>
    </row>
    <row r="372" spans="1:17" ht="24" customHeight="1" x14ac:dyDescent="0.25">
      <c r="B372" s="9"/>
      <c r="C372" s="200"/>
      <c r="D372" s="103" t="s">
        <v>275</v>
      </c>
      <c r="E372" s="300" t="s">
        <v>273</v>
      </c>
      <c r="G372" s="918"/>
      <c r="H372" s="918"/>
      <c r="I372" s="918"/>
      <c r="J372" s="918"/>
      <c r="K372" s="918"/>
      <c r="L372" s="918"/>
      <c r="M372" s="4"/>
      <c r="N372" s="955"/>
      <c r="P372" s="956"/>
      <c r="Q372" s="200"/>
    </row>
    <row r="373" spans="1:17" ht="18" customHeight="1" x14ac:dyDescent="0.25">
      <c r="B373" s="9"/>
      <c r="C373" s="200"/>
      <c r="D373" s="103"/>
      <c r="E373" s="300"/>
      <c r="G373" s="9"/>
      <c r="H373" s="9"/>
      <c r="I373" s="9"/>
      <c r="J373" s="9"/>
      <c r="K373" s="9"/>
      <c r="L373" s="9"/>
      <c r="M373" s="4"/>
      <c r="N373" s="9"/>
      <c r="P373" s="283"/>
      <c r="Q373" s="200"/>
    </row>
    <row r="374" spans="1:17" ht="30" customHeight="1" x14ac:dyDescent="0.25">
      <c r="B374" s="954">
        <v>18</v>
      </c>
      <c r="C374" s="157"/>
      <c r="D374" s="318"/>
      <c r="E374" s="546" t="s">
        <v>215</v>
      </c>
      <c r="G374" s="918">
        <v>225</v>
      </c>
      <c r="H374" s="918">
        <v>186</v>
      </c>
      <c r="I374" s="918">
        <v>203</v>
      </c>
      <c r="J374" s="918">
        <v>160</v>
      </c>
      <c r="K374" s="918">
        <v>140</v>
      </c>
      <c r="L374" s="918">
        <v>188</v>
      </c>
      <c r="M374" s="9"/>
      <c r="N374" s="955">
        <v>1102</v>
      </c>
      <c r="O374" s="9"/>
      <c r="P374" s="956">
        <v>183.66666666666666</v>
      </c>
      <c r="Q374" s="200">
        <v>48</v>
      </c>
    </row>
    <row r="375" spans="1:17" ht="6" customHeight="1" x14ac:dyDescent="0.25">
      <c r="B375" s="954"/>
      <c r="C375" s="157"/>
      <c r="D375" s="285"/>
      <c r="E375" s="300"/>
      <c r="G375" s="918"/>
      <c r="H375" s="918"/>
      <c r="I375" s="918"/>
      <c r="J375" s="918"/>
      <c r="K375" s="918"/>
      <c r="L375" s="918"/>
      <c r="M375" s="9"/>
      <c r="N375" s="955"/>
      <c r="O375" s="9"/>
      <c r="P375" s="956"/>
      <c r="Q375" s="200"/>
    </row>
    <row r="376" spans="1:17" s="161" customFormat="1" ht="24" customHeight="1" x14ac:dyDescent="0.25">
      <c r="A376" s="169"/>
      <c r="B376" s="954"/>
      <c r="C376" s="200"/>
      <c r="D376" s="103" t="s">
        <v>229</v>
      </c>
      <c r="E376" s="300" t="s">
        <v>228</v>
      </c>
      <c r="G376" s="918"/>
      <c r="H376" s="918"/>
      <c r="I376" s="918"/>
      <c r="J376" s="918"/>
      <c r="K376" s="918"/>
      <c r="L376" s="918"/>
      <c r="M376" s="201"/>
      <c r="N376" s="955"/>
      <c r="P376" s="956"/>
      <c r="Q376" s="200"/>
    </row>
    <row r="377" spans="1:17" ht="24" customHeight="1" x14ac:dyDescent="0.25">
      <c r="B377" s="9"/>
      <c r="C377" s="200"/>
      <c r="D377" s="103" t="s">
        <v>227</v>
      </c>
      <c r="E377" s="300" t="s">
        <v>226</v>
      </c>
      <c r="G377" s="918"/>
      <c r="H377" s="918"/>
      <c r="I377" s="918"/>
      <c r="J377" s="918"/>
      <c r="K377" s="918"/>
      <c r="L377" s="918"/>
      <c r="M377" s="4"/>
      <c r="N377" s="955"/>
      <c r="P377" s="956"/>
      <c r="Q377" s="200"/>
    </row>
    <row r="378" spans="1:17" ht="18" customHeight="1" x14ac:dyDescent="0.25">
      <c r="B378" s="9"/>
      <c r="C378" s="200"/>
      <c r="D378" s="103"/>
      <c r="E378" s="300"/>
      <c r="G378" s="9"/>
      <c r="H378" s="9"/>
      <c r="I378" s="9"/>
      <c r="J378" s="9"/>
      <c r="K378" s="9"/>
      <c r="L378" s="9"/>
      <c r="M378" s="4"/>
      <c r="N378" s="9"/>
      <c r="P378" s="283"/>
      <c r="Q378" s="200"/>
    </row>
    <row r="379" spans="1:17" ht="30" customHeight="1" x14ac:dyDescent="0.25">
      <c r="B379" s="957">
        <v>19</v>
      </c>
      <c r="C379" s="157"/>
      <c r="D379" s="318"/>
      <c r="E379" s="546" t="s">
        <v>75</v>
      </c>
      <c r="G379" s="918">
        <v>178</v>
      </c>
      <c r="H379" s="918">
        <v>186</v>
      </c>
      <c r="I379" s="918">
        <v>170</v>
      </c>
      <c r="J379" s="918">
        <v>209</v>
      </c>
      <c r="K379" s="918">
        <v>171</v>
      </c>
      <c r="L379" s="918">
        <v>185</v>
      </c>
      <c r="M379" s="9"/>
      <c r="N379" s="955">
        <v>1099</v>
      </c>
      <c r="O379" s="9"/>
      <c r="P379" s="956">
        <v>183.16666666666666</v>
      </c>
      <c r="Q379" s="200">
        <v>45</v>
      </c>
    </row>
    <row r="380" spans="1:17" ht="6" customHeight="1" x14ac:dyDescent="0.25">
      <c r="B380" s="957"/>
      <c r="C380" s="157"/>
      <c r="D380" s="285"/>
      <c r="E380" s="300"/>
      <c r="G380" s="918"/>
      <c r="H380" s="918"/>
      <c r="I380" s="918"/>
      <c r="J380" s="918"/>
      <c r="K380" s="918"/>
      <c r="L380" s="918"/>
      <c r="M380" s="9"/>
      <c r="N380" s="955"/>
      <c r="O380" s="9"/>
      <c r="P380" s="956"/>
      <c r="Q380" s="200"/>
    </row>
    <row r="381" spans="1:17" s="161" customFormat="1" ht="24" customHeight="1" x14ac:dyDescent="0.25">
      <c r="A381" s="169"/>
      <c r="B381" s="957"/>
      <c r="C381" s="200"/>
      <c r="D381" s="103" t="s">
        <v>133</v>
      </c>
      <c r="E381" s="300" t="s">
        <v>131</v>
      </c>
      <c r="G381" s="918"/>
      <c r="H381" s="918"/>
      <c r="I381" s="918"/>
      <c r="J381" s="918"/>
      <c r="K381" s="918"/>
      <c r="L381" s="918"/>
      <c r="M381" s="201"/>
      <c r="N381" s="955"/>
      <c r="P381" s="956"/>
      <c r="Q381" s="200"/>
    </row>
    <row r="382" spans="1:17" ht="24" customHeight="1" x14ac:dyDescent="0.25">
      <c r="B382" s="9"/>
      <c r="C382" s="200"/>
      <c r="D382" s="103" t="s">
        <v>129</v>
      </c>
      <c r="E382" s="300" t="s">
        <v>130</v>
      </c>
      <c r="G382" s="918"/>
      <c r="H382" s="918"/>
      <c r="I382" s="918"/>
      <c r="J382" s="918"/>
      <c r="K382" s="918"/>
      <c r="L382" s="918"/>
      <c r="M382" s="4"/>
      <c r="N382" s="955"/>
      <c r="P382" s="956"/>
      <c r="Q382" s="200"/>
    </row>
    <row r="383" spans="1:17" ht="18" customHeight="1" x14ac:dyDescent="0.25">
      <c r="B383" s="9"/>
      <c r="C383" s="200"/>
      <c r="D383" s="103"/>
      <c r="E383" s="300"/>
      <c r="G383" s="9"/>
      <c r="H383" s="9"/>
      <c r="I383" s="9"/>
      <c r="J383" s="9"/>
      <c r="K383" s="9"/>
      <c r="L383" s="9"/>
      <c r="M383" s="4"/>
      <c r="N383" s="9"/>
      <c r="P383" s="283"/>
      <c r="Q383" s="200"/>
    </row>
    <row r="384" spans="1:17" ht="30" customHeight="1" x14ac:dyDescent="0.25">
      <c r="B384" s="957">
        <v>20</v>
      </c>
      <c r="C384" s="157"/>
      <c r="D384" s="318"/>
      <c r="E384" s="546" t="s">
        <v>75</v>
      </c>
      <c r="G384" s="918">
        <v>181</v>
      </c>
      <c r="H384" s="918">
        <v>188</v>
      </c>
      <c r="I384" s="918">
        <v>190</v>
      </c>
      <c r="J384" s="918">
        <v>159</v>
      </c>
      <c r="K384" s="918">
        <v>207</v>
      </c>
      <c r="L384" s="918">
        <v>160</v>
      </c>
      <c r="M384" s="9"/>
      <c r="N384" s="955">
        <v>1085</v>
      </c>
      <c r="O384" s="9"/>
      <c r="P384" s="956">
        <v>180.83333333333334</v>
      </c>
      <c r="Q384" s="200">
        <v>31</v>
      </c>
    </row>
    <row r="385" spans="1:17" ht="6" customHeight="1" x14ac:dyDescent="0.25">
      <c r="B385" s="957"/>
      <c r="C385" s="157"/>
      <c r="D385" s="285"/>
      <c r="E385" s="300"/>
      <c r="G385" s="918"/>
      <c r="H385" s="918"/>
      <c r="I385" s="918"/>
      <c r="J385" s="918"/>
      <c r="K385" s="918"/>
      <c r="L385" s="918"/>
      <c r="M385" s="9"/>
      <c r="N385" s="955"/>
      <c r="O385" s="9"/>
      <c r="P385" s="956"/>
      <c r="Q385" s="200"/>
    </row>
    <row r="386" spans="1:17" s="161" customFormat="1" ht="24" customHeight="1" x14ac:dyDescent="0.25">
      <c r="A386" s="169"/>
      <c r="B386" s="957"/>
      <c r="C386" s="200"/>
      <c r="D386" s="103" t="s">
        <v>135</v>
      </c>
      <c r="E386" s="300" t="s">
        <v>132</v>
      </c>
      <c r="G386" s="918"/>
      <c r="H386" s="918"/>
      <c r="I386" s="918"/>
      <c r="J386" s="918"/>
      <c r="K386" s="918"/>
      <c r="L386" s="918"/>
      <c r="M386" s="201"/>
      <c r="N386" s="955"/>
      <c r="P386" s="956"/>
      <c r="Q386" s="200"/>
    </row>
    <row r="387" spans="1:17" ht="24" customHeight="1" x14ac:dyDescent="0.25">
      <c r="B387" s="9"/>
      <c r="C387" s="200"/>
      <c r="D387" s="103" t="s">
        <v>134</v>
      </c>
      <c r="E387" s="300" t="s">
        <v>156</v>
      </c>
      <c r="G387" s="918"/>
      <c r="H387" s="918"/>
      <c r="I387" s="918"/>
      <c r="J387" s="918"/>
      <c r="K387" s="918"/>
      <c r="L387" s="918"/>
      <c r="M387" s="4"/>
      <c r="N387" s="955"/>
      <c r="P387" s="956"/>
      <c r="Q387" s="200"/>
    </row>
    <row r="388" spans="1:17" ht="18" customHeight="1" x14ac:dyDescent="0.25">
      <c r="B388" s="9"/>
      <c r="C388" s="200"/>
      <c r="D388" s="103"/>
      <c r="E388" s="300"/>
      <c r="G388" s="9"/>
      <c r="H388" s="9"/>
      <c r="I388" s="9"/>
      <c r="J388" s="9"/>
      <c r="K388" s="9"/>
      <c r="L388" s="9"/>
      <c r="M388" s="4"/>
      <c r="N388" s="9"/>
      <c r="P388" s="283"/>
      <c r="Q388" s="200"/>
    </row>
    <row r="389" spans="1:17" ht="30" customHeight="1" x14ac:dyDescent="0.25">
      <c r="B389" s="954">
        <v>21</v>
      </c>
      <c r="C389" s="157"/>
      <c r="D389" s="318"/>
      <c r="E389" s="546" t="s">
        <v>24</v>
      </c>
      <c r="G389" s="918">
        <v>153</v>
      </c>
      <c r="H389" s="918">
        <v>171</v>
      </c>
      <c r="I389" s="918">
        <v>186</v>
      </c>
      <c r="J389" s="918">
        <v>221</v>
      </c>
      <c r="K389" s="918">
        <v>190</v>
      </c>
      <c r="L389" s="918">
        <v>154</v>
      </c>
      <c r="M389" s="9"/>
      <c r="N389" s="955">
        <v>1075</v>
      </c>
      <c r="O389" s="9"/>
      <c r="P389" s="956">
        <v>179.16666666666666</v>
      </c>
      <c r="Q389" s="200">
        <v>21</v>
      </c>
    </row>
    <row r="390" spans="1:17" ht="6" customHeight="1" x14ac:dyDescent="0.25">
      <c r="B390" s="954"/>
      <c r="C390" s="157"/>
      <c r="D390" s="285"/>
      <c r="E390" s="326"/>
      <c r="G390" s="918"/>
      <c r="H390" s="918"/>
      <c r="I390" s="918"/>
      <c r="J390" s="918"/>
      <c r="K390" s="918"/>
      <c r="L390" s="918"/>
      <c r="M390" s="9"/>
      <c r="N390" s="955"/>
      <c r="O390" s="9"/>
      <c r="P390" s="956"/>
      <c r="Q390" s="200"/>
    </row>
    <row r="391" spans="1:17" s="161" customFormat="1" ht="24" customHeight="1" x14ac:dyDescent="0.25">
      <c r="A391" s="169"/>
      <c r="B391" s="954"/>
      <c r="C391" s="200"/>
      <c r="D391" s="103" t="s">
        <v>293</v>
      </c>
      <c r="E391" s="300" t="s">
        <v>289</v>
      </c>
      <c r="G391" s="918"/>
      <c r="H391" s="918"/>
      <c r="I391" s="918"/>
      <c r="J391" s="918"/>
      <c r="K391" s="918"/>
      <c r="L391" s="918"/>
      <c r="M391" s="201"/>
      <c r="N391" s="955"/>
      <c r="P391" s="956"/>
      <c r="Q391" s="200"/>
    </row>
    <row r="392" spans="1:17" ht="24" customHeight="1" x14ac:dyDescent="0.25">
      <c r="B392" s="9"/>
      <c r="C392" s="200"/>
      <c r="D392" s="103" t="s">
        <v>292</v>
      </c>
      <c r="E392" s="300" t="s">
        <v>288</v>
      </c>
      <c r="G392" s="918"/>
      <c r="H392" s="918"/>
      <c r="I392" s="918"/>
      <c r="J392" s="918"/>
      <c r="K392" s="918"/>
      <c r="L392" s="918"/>
      <c r="M392" s="4"/>
      <c r="N392" s="955"/>
      <c r="P392" s="956"/>
      <c r="Q392" s="200"/>
    </row>
    <row r="393" spans="1:17" ht="18" customHeight="1" x14ac:dyDescent="0.25">
      <c r="B393" s="9"/>
      <c r="C393" s="200"/>
      <c r="D393" s="103"/>
      <c r="E393" s="300"/>
      <c r="G393" s="9"/>
      <c r="H393" s="9"/>
      <c r="I393" s="9"/>
      <c r="J393" s="9"/>
      <c r="K393" s="9"/>
      <c r="L393" s="9"/>
      <c r="M393" s="4"/>
      <c r="N393" s="9"/>
      <c r="P393" s="283"/>
      <c r="Q393" s="200"/>
    </row>
    <row r="394" spans="1:17" ht="30" customHeight="1" x14ac:dyDescent="0.25">
      <c r="B394" s="954">
        <v>22</v>
      </c>
      <c r="C394" s="157"/>
      <c r="D394" s="318"/>
      <c r="E394" s="546" t="s">
        <v>171</v>
      </c>
      <c r="G394" s="918">
        <v>180</v>
      </c>
      <c r="H394" s="918">
        <v>161</v>
      </c>
      <c r="I394" s="918">
        <v>194</v>
      </c>
      <c r="J394" s="918">
        <v>157</v>
      </c>
      <c r="K394" s="918">
        <v>223</v>
      </c>
      <c r="L394" s="918">
        <v>158</v>
      </c>
      <c r="M394" s="9"/>
      <c r="N394" s="955">
        <v>1073</v>
      </c>
      <c r="O394" s="9"/>
      <c r="P394" s="956">
        <v>178.83333333333334</v>
      </c>
      <c r="Q394" s="200">
        <v>19</v>
      </c>
    </row>
    <row r="395" spans="1:17" ht="6" customHeight="1" x14ac:dyDescent="0.25">
      <c r="B395" s="954"/>
      <c r="C395" s="157"/>
      <c r="D395" s="285"/>
      <c r="E395" s="300"/>
      <c r="G395" s="918"/>
      <c r="H395" s="918"/>
      <c r="I395" s="918"/>
      <c r="J395" s="918"/>
      <c r="K395" s="918"/>
      <c r="L395" s="918"/>
      <c r="M395" s="9"/>
      <c r="N395" s="955"/>
      <c r="O395" s="9"/>
      <c r="P395" s="956"/>
      <c r="Q395" s="200"/>
    </row>
    <row r="396" spans="1:17" s="161" customFormat="1" ht="24" customHeight="1" x14ac:dyDescent="0.25">
      <c r="A396" s="169"/>
      <c r="B396" s="954"/>
      <c r="C396" s="200"/>
      <c r="D396" s="103" t="s">
        <v>277</v>
      </c>
      <c r="E396" s="300" t="s">
        <v>273</v>
      </c>
      <c r="G396" s="918"/>
      <c r="H396" s="918"/>
      <c r="I396" s="918"/>
      <c r="J396" s="918"/>
      <c r="K396" s="918"/>
      <c r="L396" s="918"/>
      <c r="M396" s="201"/>
      <c r="N396" s="955"/>
      <c r="P396" s="956"/>
      <c r="Q396" s="200"/>
    </row>
    <row r="397" spans="1:17" ht="24" customHeight="1" x14ac:dyDescent="0.25">
      <c r="B397" s="9"/>
      <c r="C397" s="200"/>
      <c r="D397" s="103" t="s">
        <v>274</v>
      </c>
      <c r="E397" s="300" t="s">
        <v>272</v>
      </c>
      <c r="G397" s="918"/>
      <c r="H397" s="918"/>
      <c r="I397" s="918"/>
      <c r="J397" s="918"/>
      <c r="K397" s="918"/>
      <c r="L397" s="918"/>
      <c r="M397" s="4"/>
      <c r="N397" s="955"/>
      <c r="P397" s="956"/>
      <c r="Q397" s="200"/>
    </row>
    <row r="398" spans="1:17" ht="18" customHeight="1" x14ac:dyDescent="0.25">
      <c r="B398" s="9"/>
      <c r="C398" s="200"/>
      <c r="D398" s="103"/>
      <c r="E398" s="300"/>
      <c r="G398" s="9"/>
      <c r="H398" s="9"/>
      <c r="I398" s="9"/>
      <c r="J398" s="9"/>
      <c r="K398" s="9"/>
      <c r="L398" s="9"/>
      <c r="M398" s="4"/>
      <c r="N398" s="9"/>
      <c r="P398" s="283"/>
      <c r="Q398" s="200"/>
    </row>
    <row r="399" spans="1:17" ht="30" customHeight="1" x14ac:dyDescent="0.25">
      <c r="B399" s="954">
        <v>23</v>
      </c>
      <c r="C399" s="157"/>
      <c r="D399" s="318"/>
      <c r="E399" s="546" t="s">
        <v>99</v>
      </c>
      <c r="G399" s="918">
        <v>185</v>
      </c>
      <c r="H399" s="918">
        <v>201</v>
      </c>
      <c r="I399" s="918">
        <v>172</v>
      </c>
      <c r="J399" s="918">
        <v>160</v>
      </c>
      <c r="K399" s="918">
        <v>151</v>
      </c>
      <c r="L399" s="918">
        <v>192</v>
      </c>
      <c r="M399" s="9"/>
      <c r="N399" s="955">
        <v>1061</v>
      </c>
      <c r="O399" s="9"/>
      <c r="P399" s="956">
        <v>176.83333333333334</v>
      </c>
      <c r="Q399" s="200">
        <v>7</v>
      </c>
    </row>
    <row r="400" spans="1:17" ht="6" customHeight="1" x14ac:dyDescent="0.25">
      <c r="B400" s="954"/>
      <c r="C400" s="157"/>
      <c r="D400" s="285"/>
      <c r="E400" s="300"/>
      <c r="G400" s="918"/>
      <c r="H400" s="918"/>
      <c r="I400" s="918"/>
      <c r="J400" s="918"/>
      <c r="K400" s="918"/>
      <c r="L400" s="918"/>
      <c r="M400" s="9"/>
      <c r="N400" s="955"/>
      <c r="O400" s="9"/>
      <c r="P400" s="956"/>
      <c r="Q400" s="200"/>
    </row>
    <row r="401" spans="1:19" s="161" customFormat="1" ht="25.5" customHeight="1" x14ac:dyDescent="0.25">
      <c r="A401" s="169"/>
      <c r="B401" s="954"/>
      <c r="C401" s="200"/>
      <c r="D401" s="103" t="s">
        <v>334</v>
      </c>
      <c r="E401" s="300" t="s">
        <v>315</v>
      </c>
      <c r="G401" s="918"/>
      <c r="H401" s="918"/>
      <c r="I401" s="918"/>
      <c r="J401" s="918"/>
      <c r="K401" s="918"/>
      <c r="L401" s="918"/>
      <c r="M401" s="201"/>
      <c r="N401" s="955"/>
      <c r="P401" s="956"/>
      <c r="Q401" s="200"/>
    </row>
    <row r="402" spans="1:19" ht="25.5" customHeight="1" x14ac:dyDescent="0.25">
      <c r="B402" s="9"/>
      <c r="C402" s="200"/>
      <c r="D402" s="103" t="s">
        <v>336</v>
      </c>
      <c r="E402" s="300" t="s">
        <v>332</v>
      </c>
      <c r="G402" s="918"/>
      <c r="H402" s="918"/>
      <c r="I402" s="918"/>
      <c r="J402" s="918"/>
      <c r="K402" s="918"/>
      <c r="L402" s="918"/>
      <c r="M402" s="4"/>
      <c r="N402" s="955"/>
      <c r="P402" s="956"/>
      <c r="Q402" s="200"/>
    </row>
    <row r="403" spans="1:19" ht="18" customHeight="1" x14ac:dyDescent="0.25">
      <c r="B403" s="9"/>
      <c r="C403" s="200"/>
      <c r="D403" s="103"/>
      <c r="E403" s="300"/>
      <c r="G403" s="9"/>
      <c r="H403" s="9"/>
      <c r="I403" s="9"/>
      <c r="J403" s="9"/>
      <c r="K403" s="9"/>
      <c r="L403" s="9"/>
      <c r="M403" s="4"/>
      <c r="N403" s="9"/>
      <c r="P403" s="283"/>
      <c r="Q403" s="200"/>
    </row>
    <row r="404" spans="1:19" ht="30" customHeight="1" x14ac:dyDescent="0.25">
      <c r="B404" s="954">
        <v>24</v>
      </c>
      <c r="C404" s="157"/>
      <c r="D404" s="318"/>
      <c r="E404" s="546" t="s">
        <v>45</v>
      </c>
      <c r="G404" s="918">
        <v>204</v>
      </c>
      <c r="H404" s="918">
        <v>157</v>
      </c>
      <c r="I404" s="918">
        <v>201</v>
      </c>
      <c r="J404" s="918">
        <v>182</v>
      </c>
      <c r="K404" s="918">
        <v>153</v>
      </c>
      <c r="L404" s="918">
        <v>157</v>
      </c>
      <c r="M404" s="9"/>
      <c r="N404" s="955">
        <v>1054</v>
      </c>
      <c r="O404" s="9"/>
      <c r="P404" s="956">
        <v>175.66666666666666</v>
      </c>
      <c r="Q404" s="200">
        <v>0</v>
      </c>
    </row>
    <row r="405" spans="1:19" ht="6" customHeight="1" x14ac:dyDescent="0.25">
      <c r="B405" s="954"/>
      <c r="C405" s="157"/>
      <c r="D405" s="285"/>
      <c r="E405" s="300"/>
      <c r="G405" s="918"/>
      <c r="H405" s="918"/>
      <c r="I405" s="918"/>
      <c r="J405" s="918"/>
      <c r="K405" s="918"/>
      <c r="L405" s="918"/>
      <c r="M405" s="9"/>
      <c r="N405" s="955"/>
      <c r="O405" s="9"/>
      <c r="P405" s="956"/>
      <c r="Q405" s="200"/>
    </row>
    <row r="406" spans="1:19" s="161" customFormat="1" ht="24" customHeight="1" x14ac:dyDescent="0.25">
      <c r="A406" s="169"/>
      <c r="B406" s="954"/>
      <c r="C406" s="200"/>
      <c r="D406" s="103" t="s">
        <v>338</v>
      </c>
      <c r="E406" s="300" t="s">
        <v>342</v>
      </c>
      <c r="G406" s="918"/>
      <c r="H406" s="918"/>
      <c r="I406" s="918"/>
      <c r="J406" s="918"/>
      <c r="K406" s="918"/>
      <c r="L406" s="918"/>
      <c r="M406" s="201"/>
      <c r="N406" s="955"/>
      <c r="P406" s="956"/>
      <c r="Q406" s="200"/>
    </row>
    <row r="407" spans="1:19" ht="24" customHeight="1" x14ac:dyDescent="0.25">
      <c r="B407" s="9"/>
      <c r="C407" s="200"/>
      <c r="D407" s="103" t="s">
        <v>340</v>
      </c>
      <c r="E407" s="300" t="s">
        <v>344</v>
      </c>
      <c r="G407" s="918"/>
      <c r="H407" s="918"/>
      <c r="I407" s="918"/>
      <c r="J407" s="918"/>
      <c r="K407" s="918"/>
      <c r="L407" s="918"/>
      <c r="M407" s="4"/>
      <c r="N407" s="955"/>
      <c r="P407" s="956"/>
      <c r="Q407" s="200"/>
    </row>
    <row r="408" spans="1:19" s="12" customFormat="1" ht="9" customHeight="1" thickBot="1" x14ac:dyDescent="0.4">
      <c r="A408" s="174"/>
      <c r="B408" s="310"/>
      <c r="C408" s="241"/>
      <c r="D408" s="287"/>
      <c r="E408" s="287"/>
      <c r="F408" s="247"/>
      <c r="G408" s="247"/>
      <c r="H408" s="247"/>
      <c r="I408" s="247"/>
      <c r="J408" s="247"/>
      <c r="K408" s="247"/>
      <c r="L408" s="247"/>
      <c r="M408" s="247"/>
      <c r="N408" s="247"/>
      <c r="O408" s="247"/>
      <c r="P408" s="247"/>
      <c r="Q408" s="311"/>
      <c r="R408" s="247"/>
      <c r="S408" s="247"/>
    </row>
    <row r="409" spans="1:19" s="12" customFormat="1" ht="9" customHeight="1" thickTop="1" x14ac:dyDescent="0.35">
      <c r="A409" s="173"/>
      <c r="B409" s="24"/>
      <c r="C409" s="47"/>
      <c r="D409" s="284"/>
      <c r="E409" s="284"/>
      <c r="F409" s="6"/>
      <c r="G409" s="6"/>
      <c r="H409" s="6"/>
      <c r="I409" s="6"/>
      <c r="J409" s="6"/>
      <c r="K409" s="6"/>
      <c r="L409" s="6"/>
      <c r="M409" s="6"/>
      <c r="N409" s="6"/>
      <c r="O409" s="6"/>
      <c r="P409" s="6"/>
      <c r="Q409" s="200"/>
      <c r="R409" s="6"/>
      <c r="S409" s="6"/>
    </row>
    <row r="410" spans="1:19" ht="30" customHeight="1" x14ac:dyDescent="0.25">
      <c r="B410" s="954">
        <v>25</v>
      </c>
      <c r="C410" s="157"/>
      <c r="D410" s="318"/>
      <c r="E410" s="546" t="s">
        <v>217</v>
      </c>
      <c r="G410" s="918">
        <v>171</v>
      </c>
      <c r="H410" s="918">
        <v>148</v>
      </c>
      <c r="I410" s="918">
        <v>220</v>
      </c>
      <c r="J410" s="918">
        <v>170</v>
      </c>
      <c r="K410" s="918">
        <v>136</v>
      </c>
      <c r="L410" s="918">
        <v>192</v>
      </c>
      <c r="M410" s="9"/>
      <c r="N410" s="955">
        <v>1037</v>
      </c>
      <c r="O410" s="9"/>
      <c r="P410" s="956">
        <v>172.83333333333334</v>
      </c>
      <c r="Q410" s="200">
        <v>-17</v>
      </c>
    </row>
    <row r="411" spans="1:19" ht="6" customHeight="1" x14ac:dyDescent="0.25">
      <c r="B411" s="954"/>
      <c r="C411" s="157"/>
      <c r="D411" s="285"/>
      <c r="E411" s="326"/>
      <c r="G411" s="918"/>
      <c r="H411" s="918"/>
      <c r="I411" s="918"/>
      <c r="J411" s="918"/>
      <c r="K411" s="918"/>
      <c r="L411" s="918"/>
      <c r="M411" s="9"/>
      <c r="N411" s="955"/>
      <c r="O411" s="9"/>
      <c r="P411" s="956"/>
      <c r="Q411" s="200"/>
    </row>
    <row r="412" spans="1:19" s="161" customFormat="1" ht="24" customHeight="1" x14ac:dyDescent="0.25">
      <c r="A412" s="169"/>
      <c r="B412" s="954"/>
      <c r="C412" s="200"/>
      <c r="D412" s="103" t="s">
        <v>314</v>
      </c>
      <c r="E412" s="300" t="s">
        <v>317</v>
      </c>
      <c r="G412" s="918"/>
      <c r="H412" s="918"/>
      <c r="I412" s="918"/>
      <c r="J412" s="918"/>
      <c r="K412" s="918"/>
      <c r="L412" s="918"/>
      <c r="M412" s="201"/>
      <c r="N412" s="955"/>
      <c r="P412" s="956"/>
      <c r="Q412" s="200"/>
    </row>
    <row r="413" spans="1:19" ht="24" customHeight="1" x14ac:dyDescent="0.25">
      <c r="B413" s="9"/>
      <c r="C413" s="200"/>
      <c r="D413" s="103" t="s">
        <v>313</v>
      </c>
      <c r="E413" s="300" t="s">
        <v>316</v>
      </c>
      <c r="G413" s="918"/>
      <c r="H413" s="918"/>
      <c r="I413" s="918"/>
      <c r="J413" s="918"/>
      <c r="K413" s="918"/>
      <c r="L413" s="918"/>
      <c r="M413" s="4"/>
      <c r="N413" s="955"/>
      <c r="P413" s="956"/>
      <c r="Q413" s="200"/>
    </row>
    <row r="414" spans="1:19" ht="18" customHeight="1" x14ac:dyDescent="0.25">
      <c r="B414" s="9"/>
      <c r="C414" s="200"/>
      <c r="D414" s="103"/>
      <c r="E414" s="300"/>
      <c r="G414" s="9"/>
      <c r="H414" s="9"/>
      <c r="I414" s="9"/>
      <c r="J414" s="9"/>
      <c r="K414" s="9"/>
      <c r="L414" s="9"/>
      <c r="M414" s="9"/>
      <c r="N414" s="9"/>
      <c r="O414" s="9"/>
      <c r="P414" s="9"/>
      <c r="Q414" s="200"/>
    </row>
    <row r="415" spans="1:19" ht="30" customHeight="1" x14ac:dyDescent="0.25">
      <c r="B415" s="954">
        <v>26</v>
      </c>
      <c r="C415" s="157"/>
      <c r="D415" s="318"/>
      <c r="E415" s="546" t="s">
        <v>346</v>
      </c>
      <c r="G415" s="918">
        <v>187</v>
      </c>
      <c r="H415" s="918">
        <v>155</v>
      </c>
      <c r="I415" s="918">
        <v>225</v>
      </c>
      <c r="J415" s="918">
        <v>141</v>
      </c>
      <c r="K415" s="918">
        <v>162</v>
      </c>
      <c r="L415" s="918">
        <v>161</v>
      </c>
      <c r="M415" s="9"/>
      <c r="N415" s="955">
        <v>1031</v>
      </c>
      <c r="O415" s="9"/>
      <c r="P415" s="956">
        <v>171.83333333333334</v>
      </c>
      <c r="Q415" s="200">
        <v>-23</v>
      </c>
    </row>
    <row r="416" spans="1:19" ht="6" customHeight="1" x14ac:dyDescent="0.25">
      <c r="B416" s="954"/>
      <c r="C416" s="157"/>
      <c r="D416" s="285"/>
      <c r="E416" s="300"/>
      <c r="G416" s="918"/>
      <c r="H416" s="918"/>
      <c r="I416" s="918"/>
      <c r="J416" s="918"/>
      <c r="K416" s="918"/>
      <c r="L416" s="918"/>
      <c r="M416" s="9"/>
      <c r="N416" s="955"/>
      <c r="O416" s="9"/>
      <c r="P416" s="956"/>
      <c r="Q416" s="200"/>
    </row>
    <row r="417" spans="1:17" s="161" customFormat="1" ht="24" customHeight="1" x14ac:dyDescent="0.25">
      <c r="A417" s="169"/>
      <c r="B417" s="954"/>
      <c r="C417" s="200"/>
      <c r="D417" s="103" t="s">
        <v>285</v>
      </c>
      <c r="E417" s="300" t="s">
        <v>281</v>
      </c>
      <c r="G417" s="918"/>
      <c r="H417" s="918"/>
      <c r="I417" s="918"/>
      <c r="J417" s="918"/>
      <c r="K417" s="918"/>
      <c r="L417" s="918"/>
      <c r="M417" s="201"/>
      <c r="N417" s="955"/>
      <c r="P417" s="956"/>
      <c r="Q417" s="200"/>
    </row>
    <row r="418" spans="1:17" ht="24" customHeight="1" x14ac:dyDescent="0.25">
      <c r="B418" s="9"/>
      <c r="C418" s="200"/>
      <c r="D418" s="103" t="s">
        <v>284</v>
      </c>
      <c r="E418" s="300" t="s">
        <v>280</v>
      </c>
      <c r="G418" s="918"/>
      <c r="H418" s="918"/>
      <c r="I418" s="918"/>
      <c r="J418" s="918"/>
      <c r="K418" s="918"/>
      <c r="L418" s="918"/>
      <c r="M418" s="4"/>
      <c r="N418" s="955"/>
      <c r="P418" s="956"/>
      <c r="Q418" s="200"/>
    </row>
    <row r="419" spans="1:17" ht="18" customHeight="1" x14ac:dyDescent="0.25">
      <c r="B419" s="9"/>
      <c r="C419" s="200"/>
      <c r="D419" s="103"/>
      <c r="E419" s="300"/>
      <c r="G419" s="9"/>
      <c r="H419" s="9"/>
      <c r="I419" s="9"/>
      <c r="J419" s="9"/>
      <c r="K419" s="9"/>
      <c r="L419" s="9"/>
      <c r="M419" s="4"/>
      <c r="N419" s="9"/>
      <c r="P419" s="283"/>
      <c r="Q419" s="200"/>
    </row>
    <row r="420" spans="1:17" ht="30" customHeight="1" x14ac:dyDescent="0.25">
      <c r="B420" s="954">
        <v>27</v>
      </c>
      <c r="C420" s="157"/>
      <c r="D420" s="318"/>
      <c r="E420" s="546" t="s">
        <v>45</v>
      </c>
      <c r="G420" s="918">
        <v>215</v>
      </c>
      <c r="H420" s="918">
        <v>149</v>
      </c>
      <c r="I420" s="918">
        <v>162</v>
      </c>
      <c r="J420" s="918">
        <v>151</v>
      </c>
      <c r="K420" s="918">
        <v>171</v>
      </c>
      <c r="L420" s="918">
        <v>173</v>
      </c>
      <c r="M420" s="9"/>
      <c r="N420" s="955">
        <v>1021</v>
      </c>
      <c r="O420" s="9"/>
      <c r="P420" s="956">
        <v>170.16666666666666</v>
      </c>
      <c r="Q420" s="200">
        <v>-33</v>
      </c>
    </row>
    <row r="421" spans="1:17" ht="6" customHeight="1" x14ac:dyDescent="0.25">
      <c r="B421" s="954"/>
      <c r="C421" s="157"/>
      <c r="D421" s="285"/>
      <c r="E421" s="300"/>
      <c r="G421" s="918"/>
      <c r="H421" s="918"/>
      <c r="I421" s="918"/>
      <c r="J421" s="918"/>
      <c r="K421" s="918"/>
      <c r="L421" s="918"/>
      <c r="M421" s="9"/>
      <c r="N421" s="955"/>
      <c r="O421" s="9"/>
      <c r="P421" s="956"/>
      <c r="Q421" s="200"/>
    </row>
    <row r="422" spans="1:17" s="161" customFormat="1" ht="24" customHeight="1" x14ac:dyDescent="0.25">
      <c r="A422" s="169"/>
      <c r="B422" s="954"/>
      <c r="C422" s="200"/>
      <c r="D422" s="103" t="s">
        <v>339</v>
      </c>
      <c r="E422" s="300" t="s">
        <v>343</v>
      </c>
      <c r="G422" s="918"/>
      <c r="H422" s="918"/>
      <c r="I422" s="918"/>
      <c r="J422" s="918"/>
      <c r="K422" s="918"/>
      <c r="L422" s="918"/>
      <c r="M422" s="201"/>
      <c r="N422" s="955"/>
      <c r="P422" s="956"/>
      <c r="Q422" s="200"/>
    </row>
    <row r="423" spans="1:17" ht="24" customHeight="1" x14ac:dyDescent="0.25">
      <c r="B423" s="9"/>
      <c r="C423" s="200"/>
      <c r="D423" s="103" t="s">
        <v>337</v>
      </c>
      <c r="E423" s="300" t="s">
        <v>341</v>
      </c>
      <c r="G423" s="918"/>
      <c r="H423" s="918"/>
      <c r="I423" s="918"/>
      <c r="J423" s="918"/>
      <c r="K423" s="918"/>
      <c r="L423" s="918"/>
      <c r="M423" s="4"/>
      <c r="N423" s="955"/>
      <c r="P423" s="956"/>
      <c r="Q423" s="200"/>
    </row>
    <row r="424" spans="1:17" ht="18" customHeight="1" x14ac:dyDescent="0.25">
      <c r="B424" s="9"/>
      <c r="C424" s="200"/>
      <c r="D424" s="103"/>
      <c r="E424" s="300"/>
      <c r="G424" s="9"/>
      <c r="H424" s="9"/>
      <c r="I424" s="9"/>
      <c r="J424" s="9"/>
      <c r="K424" s="9"/>
      <c r="L424" s="9"/>
      <c r="M424" s="4"/>
      <c r="N424" s="9"/>
      <c r="P424" s="283"/>
      <c r="Q424" s="200"/>
    </row>
    <row r="425" spans="1:17" ht="27" customHeight="1" x14ac:dyDescent="0.25">
      <c r="B425" s="9"/>
      <c r="C425" s="200"/>
      <c r="D425" s="103"/>
      <c r="E425" s="300"/>
      <c r="G425" s="9"/>
      <c r="H425" s="9"/>
      <c r="I425" s="9"/>
      <c r="J425" s="9"/>
      <c r="K425" s="9"/>
      <c r="L425" s="9"/>
      <c r="M425" s="4"/>
      <c r="N425" s="9"/>
      <c r="P425" s="283"/>
      <c r="Q425" s="200"/>
    </row>
    <row r="426" spans="1:17" ht="30" customHeight="1" x14ac:dyDescent="0.25">
      <c r="B426" s="954">
        <v>28</v>
      </c>
      <c r="C426" s="157"/>
      <c r="D426" s="318"/>
      <c r="E426" s="546" t="s">
        <v>198</v>
      </c>
      <c r="G426" s="918">
        <v>149</v>
      </c>
      <c r="H426" s="918">
        <v>208</v>
      </c>
      <c r="I426" s="918">
        <v>171</v>
      </c>
      <c r="J426" s="918">
        <v>148</v>
      </c>
      <c r="K426" s="918">
        <v>148</v>
      </c>
      <c r="L426" s="918">
        <v>177</v>
      </c>
      <c r="M426" s="9"/>
      <c r="N426" s="955">
        <v>1001</v>
      </c>
      <c r="O426" s="9"/>
      <c r="P426" s="956">
        <v>166.83333333333334</v>
      </c>
      <c r="Q426" s="200">
        <v>-53</v>
      </c>
    </row>
    <row r="427" spans="1:17" ht="6" customHeight="1" x14ac:dyDescent="0.25">
      <c r="B427" s="954"/>
      <c r="C427" s="157"/>
      <c r="D427" s="285"/>
      <c r="E427" s="300"/>
      <c r="G427" s="918"/>
      <c r="H427" s="918"/>
      <c r="I427" s="918"/>
      <c r="J427" s="918"/>
      <c r="K427" s="918"/>
      <c r="L427" s="918"/>
      <c r="M427" s="9"/>
      <c r="N427" s="955"/>
      <c r="O427" s="9"/>
      <c r="P427" s="956"/>
      <c r="Q427" s="200"/>
    </row>
    <row r="428" spans="1:17" s="161" customFormat="1" ht="24" customHeight="1" x14ac:dyDescent="0.25">
      <c r="A428" s="169"/>
      <c r="B428" s="954"/>
      <c r="C428" s="200"/>
      <c r="D428" s="103" t="s">
        <v>296</v>
      </c>
      <c r="E428" s="300" t="s">
        <v>295</v>
      </c>
      <c r="G428" s="918"/>
      <c r="H428" s="918"/>
      <c r="I428" s="918"/>
      <c r="J428" s="918"/>
      <c r="K428" s="918"/>
      <c r="L428" s="918"/>
      <c r="M428" s="201"/>
      <c r="N428" s="955"/>
      <c r="P428" s="956"/>
      <c r="Q428" s="200"/>
    </row>
    <row r="429" spans="1:17" ht="24" customHeight="1" x14ac:dyDescent="0.25">
      <c r="B429" s="9"/>
      <c r="C429" s="200"/>
      <c r="D429" s="103" t="s">
        <v>204</v>
      </c>
      <c r="E429" s="300" t="s">
        <v>201</v>
      </c>
      <c r="G429" s="918"/>
      <c r="H429" s="918"/>
      <c r="I429" s="918"/>
      <c r="J429" s="918"/>
      <c r="K429" s="918"/>
      <c r="L429" s="918"/>
      <c r="M429" s="4"/>
      <c r="N429" s="955"/>
      <c r="P429" s="956"/>
      <c r="Q429" s="200"/>
    </row>
    <row r="430" spans="1:17" ht="18" customHeight="1" x14ac:dyDescent="0.25">
      <c r="B430" s="9"/>
      <c r="C430" s="200"/>
      <c r="D430" s="103"/>
      <c r="E430" s="300"/>
      <c r="G430" s="9"/>
      <c r="H430" s="9"/>
      <c r="I430" s="9"/>
      <c r="J430" s="9"/>
      <c r="K430" s="9"/>
      <c r="L430" s="9"/>
      <c r="M430" s="4"/>
      <c r="N430" s="9"/>
      <c r="P430" s="283"/>
      <c r="Q430" s="200"/>
    </row>
    <row r="431" spans="1:17" ht="30" customHeight="1" x14ac:dyDescent="0.25">
      <c r="B431" s="954">
        <v>29</v>
      </c>
      <c r="C431" s="157"/>
      <c r="D431" s="318"/>
      <c r="E431" s="546" t="s">
        <v>29</v>
      </c>
      <c r="G431" s="918">
        <v>170</v>
      </c>
      <c r="H431" s="918">
        <v>130</v>
      </c>
      <c r="I431" s="918">
        <v>143</v>
      </c>
      <c r="J431" s="918">
        <v>191</v>
      </c>
      <c r="K431" s="918">
        <v>184</v>
      </c>
      <c r="L431" s="918">
        <v>166</v>
      </c>
      <c r="M431" s="9"/>
      <c r="N431" s="955">
        <v>984</v>
      </c>
      <c r="O431" s="9"/>
      <c r="P431" s="956">
        <v>164</v>
      </c>
      <c r="Q431" s="200">
        <v>-70</v>
      </c>
    </row>
    <row r="432" spans="1:17" ht="6" customHeight="1" x14ac:dyDescent="0.25">
      <c r="B432" s="954"/>
      <c r="C432" s="157"/>
      <c r="D432" s="285"/>
      <c r="E432" s="326"/>
      <c r="G432" s="918"/>
      <c r="H432" s="918"/>
      <c r="I432" s="918"/>
      <c r="J432" s="918"/>
      <c r="K432" s="918"/>
      <c r="L432" s="918"/>
      <c r="M432" s="9"/>
      <c r="N432" s="955"/>
      <c r="O432" s="9"/>
      <c r="P432" s="956"/>
      <c r="Q432" s="200"/>
    </row>
    <row r="433" spans="1:17" s="161" customFormat="1" ht="24" customHeight="1" x14ac:dyDescent="0.25">
      <c r="A433" s="169"/>
      <c r="B433" s="954"/>
      <c r="C433" s="200"/>
      <c r="D433" s="103" t="s">
        <v>88</v>
      </c>
      <c r="E433" s="300" t="s">
        <v>89</v>
      </c>
      <c r="G433" s="918"/>
      <c r="H433" s="918"/>
      <c r="I433" s="918"/>
      <c r="J433" s="918"/>
      <c r="K433" s="918"/>
      <c r="L433" s="918"/>
      <c r="M433" s="201"/>
      <c r="N433" s="955"/>
      <c r="P433" s="956"/>
      <c r="Q433" s="200"/>
    </row>
    <row r="434" spans="1:17" ht="24" customHeight="1" x14ac:dyDescent="0.25">
      <c r="B434" s="9"/>
      <c r="C434" s="200"/>
      <c r="D434" s="103" t="s">
        <v>209</v>
      </c>
      <c r="E434" s="300" t="s">
        <v>210</v>
      </c>
      <c r="G434" s="918"/>
      <c r="H434" s="918"/>
      <c r="I434" s="918"/>
      <c r="J434" s="918"/>
      <c r="K434" s="918"/>
      <c r="L434" s="918"/>
      <c r="M434" s="4"/>
      <c r="N434" s="955"/>
      <c r="P434" s="956"/>
      <c r="Q434" s="200"/>
    </row>
    <row r="435" spans="1:17" ht="18" customHeight="1" x14ac:dyDescent="0.25">
      <c r="B435" s="9"/>
      <c r="C435" s="200"/>
      <c r="D435" s="103"/>
      <c r="E435" s="300"/>
      <c r="G435" s="9"/>
      <c r="H435" s="9"/>
      <c r="I435" s="9"/>
      <c r="J435" s="9"/>
      <c r="K435" s="9"/>
      <c r="L435" s="9"/>
      <c r="M435" s="4"/>
      <c r="N435" s="9"/>
      <c r="P435" s="283"/>
      <c r="Q435" s="200"/>
    </row>
    <row r="436" spans="1:17" ht="30" customHeight="1" x14ac:dyDescent="0.25">
      <c r="B436" s="954">
        <v>30</v>
      </c>
      <c r="C436" s="157"/>
      <c r="D436" s="318"/>
      <c r="E436" s="546" t="s">
        <v>212</v>
      </c>
      <c r="G436" s="918">
        <v>144</v>
      </c>
      <c r="H436" s="918">
        <v>244</v>
      </c>
      <c r="I436" s="918">
        <v>136</v>
      </c>
      <c r="J436" s="918">
        <v>173</v>
      </c>
      <c r="K436" s="918">
        <v>130</v>
      </c>
      <c r="L436" s="918">
        <v>120</v>
      </c>
      <c r="M436" s="9"/>
      <c r="N436" s="955">
        <v>947</v>
      </c>
      <c r="O436" s="9"/>
      <c r="P436" s="956">
        <v>157.83333333333334</v>
      </c>
      <c r="Q436" s="200">
        <v>-107</v>
      </c>
    </row>
    <row r="437" spans="1:17" ht="6" customHeight="1" x14ac:dyDescent="0.25">
      <c r="B437" s="954"/>
      <c r="C437" s="157"/>
      <c r="D437" s="285"/>
      <c r="E437" s="300"/>
      <c r="G437" s="918"/>
      <c r="H437" s="918"/>
      <c r="I437" s="918"/>
      <c r="J437" s="918"/>
      <c r="K437" s="918"/>
      <c r="L437" s="918"/>
      <c r="M437" s="9"/>
      <c r="N437" s="955"/>
      <c r="O437" s="9"/>
      <c r="P437" s="956"/>
      <c r="Q437" s="200"/>
    </row>
    <row r="438" spans="1:17" s="161" customFormat="1" ht="24" customHeight="1" x14ac:dyDescent="0.25">
      <c r="A438" s="169"/>
      <c r="B438" s="954"/>
      <c r="C438" s="200"/>
      <c r="D438" s="103" t="s">
        <v>237</v>
      </c>
      <c r="E438" s="300" t="s">
        <v>236</v>
      </c>
      <c r="G438" s="918"/>
      <c r="H438" s="918"/>
      <c r="I438" s="918"/>
      <c r="J438" s="918"/>
      <c r="K438" s="918"/>
      <c r="L438" s="918"/>
      <c r="M438" s="201"/>
      <c r="N438" s="955"/>
      <c r="P438" s="956"/>
      <c r="Q438" s="200"/>
    </row>
    <row r="439" spans="1:17" ht="24" customHeight="1" x14ac:dyDescent="0.25">
      <c r="B439" s="9"/>
      <c r="C439" s="200"/>
      <c r="D439" s="103" t="s">
        <v>234</v>
      </c>
      <c r="E439" s="300" t="s">
        <v>235</v>
      </c>
      <c r="G439" s="918"/>
      <c r="H439" s="918"/>
      <c r="I439" s="918"/>
      <c r="J439" s="918"/>
      <c r="K439" s="918"/>
      <c r="L439" s="918"/>
      <c r="M439" s="4"/>
      <c r="N439" s="955"/>
      <c r="P439" s="956"/>
      <c r="Q439" s="200"/>
    </row>
    <row r="440" spans="1:17" ht="18" customHeight="1" x14ac:dyDescent="0.25">
      <c r="B440" s="9"/>
      <c r="C440" s="200"/>
      <c r="D440" s="103"/>
      <c r="E440" s="300"/>
      <c r="G440" s="9"/>
      <c r="H440" s="9"/>
      <c r="I440" s="9"/>
      <c r="J440" s="9"/>
      <c r="K440" s="9"/>
      <c r="L440" s="9"/>
      <c r="M440" s="4"/>
      <c r="N440" s="9"/>
      <c r="P440" s="283"/>
      <c r="Q440" s="200"/>
    </row>
    <row r="441" spans="1:17" ht="30" customHeight="1" x14ac:dyDescent="0.25">
      <c r="B441" s="954">
        <v>31</v>
      </c>
      <c r="C441" s="157"/>
      <c r="D441" s="318"/>
      <c r="E441" s="546" t="s">
        <v>346</v>
      </c>
      <c r="G441" s="918">
        <v>171</v>
      </c>
      <c r="H441" s="918">
        <v>187</v>
      </c>
      <c r="I441" s="918">
        <v>136</v>
      </c>
      <c r="J441" s="918">
        <v>145</v>
      </c>
      <c r="K441" s="918">
        <v>149</v>
      </c>
      <c r="L441" s="918">
        <v>143</v>
      </c>
      <c r="M441" s="9"/>
      <c r="N441" s="955">
        <v>931</v>
      </c>
      <c r="O441" s="9"/>
      <c r="P441" s="956">
        <v>155.16666666666666</v>
      </c>
      <c r="Q441" s="200">
        <v>-123</v>
      </c>
    </row>
    <row r="442" spans="1:17" ht="6" customHeight="1" x14ac:dyDescent="0.25">
      <c r="B442" s="954"/>
      <c r="C442" s="157"/>
      <c r="D442" s="285"/>
      <c r="E442" s="300"/>
      <c r="G442" s="918"/>
      <c r="H442" s="918"/>
      <c r="I442" s="918"/>
      <c r="J442" s="918"/>
      <c r="K442" s="918"/>
      <c r="L442" s="918"/>
      <c r="M442" s="9"/>
      <c r="N442" s="955"/>
      <c r="O442" s="9"/>
      <c r="P442" s="956"/>
      <c r="Q442" s="200"/>
    </row>
    <row r="443" spans="1:17" s="161" customFormat="1" ht="24" customHeight="1" x14ac:dyDescent="0.25">
      <c r="A443" s="169"/>
      <c r="B443" s="954"/>
      <c r="C443" s="200"/>
      <c r="D443" s="103" t="s">
        <v>286</v>
      </c>
      <c r="E443" s="300" t="s">
        <v>282</v>
      </c>
      <c r="G443" s="918"/>
      <c r="H443" s="918"/>
      <c r="I443" s="918"/>
      <c r="J443" s="918"/>
      <c r="K443" s="918"/>
      <c r="L443" s="918"/>
      <c r="M443" s="201"/>
      <c r="N443" s="955"/>
      <c r="P443" s="956"/>
      <c r="Q443" s="200"/>
    </row>
    <row r="444" spans="1:17" ht="24" customHeight="1" x14ac:dyDescent="0.25">
      <c r="B444" s="9"/>
      <c r="C444" s="200"/>
      <c r="D444" s="103" t="s">
        <v>283</v>
      </c>
      <c r="E444" s="300" t="s">
        <v>279</v>
      </c>
      <c r="G444" s="918"/>
      <c r="H444" s="918"/>
      <c r="I444" s="918"/>
      <c r="J444" s="918"/>
      <c r="K444" s="918"/>
      <c r="L444" s="918"/>
      <c r="M444" s="4"/>
      <c r="N444" s="955"/>
      <c r="P444" s="956"/>
      <c r="Q444" s="200"/>
    </row>
    <row r="445" spans="1:17" ht="18" customHeight="1" x14ac:dyDescent="0.25">
      <c r="B445" s="9"/>
      <c r="C445" s="200"/>
      <c r="D445" s="103"/>
      <c r="E445" s="300"/>
      <c r="G445" s="9"/>
      <c r="H445" s="9"/>
      <c r="I445" s="9"/>
      <c r="J445" s="9"/>
      <c r="K445" s="9"/>
      <c r="L445" s="9"/>
      <c r="M445" s="4"/>
      <c r="N445" s="9"/>
      <c r="P445" s="283"/>
      <c r="Q445" s="200"/>
    </row>
    <row r="446" spans="1:17" ht="30" customHeight="1" x14ac:dyDescent="0.25">
      <c r="B446" s="954">
        <v>32</v>
      </c>
      <c r="C446" s="157"/>
      <c r="D446" s="318"/>
      <c r="E446" s="546" t="s">
        <v>28</v>
      </c>
      <c r="G446" s="918">
        <v>171</v>
      </c>
      <c r="H446" s="918">
        <v>187</v>
      </c>
      <c r="I446" s="918">
        <v>136</v>
      </c>
      <c r="J446" s="918">
        <v>145</v>
      </c>
      <c r="K446" s="918">
        <v>149</v>
      </c>
      <c r="L446" s="918">
        <v>143</v>
      </c>
      <c r="M446" s="9"/>
      <c r="N446" s="955">
        <v>931</v>
      </c>
      <c r="O446" s="9"/>
      <c r="P446" s="956">
        <v>155.16666666666666</v>
      </c>
      <c r="Q446" s="200">
        <v>-123</v>
      </c>
    </row>
    <row r="447" spans="1:17" ht="6" customHeight="1" x14ac:dyDescent="0.25">
      <c r="B447" s="954"/>
      <c r="C447" s="157"/>
      <c r="D447" s="285"/>
      <c r="E447" s="300"/>
      <c r="G447" s="918"/>
      <c r="H447" s="918"/>
      <c r="I447" s="918"/>
      <c r="J447" s="918"/>
      <c r="K447" s="918"/>
      <c r="L447" s="918"/>
      <c r="M447" s="9"/>
      <c r="N447" s="955"/>
      <c r="O447" s="9"/>
      <c r="P447" s="956"/>
      <c r="Q447" s="200"/>
    </row>
    <row r="448" spans="1:17" s="161" customFormat="1" ht="24" customHeight="1" x14ac:dyDescent="0.25">
      <c r="A448" s="169"/>
      <c r="B448" s="954"/>
      <c r="C448" s="200"/>
      <c r="D448" s="103" t="s">
        <v>179</v>
      </c>
      <c r="E448" s="300" t="s">
        <v>180</v>
      </c>
      <c r="G448" s="918"/>
      <c r="H448" s="918"/>
      <c r="I448" s="918"/>
      <c r="J448" s="918"/>
      <c r="K448" s="918"/>
      <c r="L448" s="918"/>
      <c r="M448" s="201"/>
      <c r="N448" s="955"/>
      <c r="P448" s="956"/>
      <c r="Q448" s="200"/>
    </row>
    <row r="449" spans="1:17" ht="24" customHeight="1" x14ac:dyDescent="0.25">
      <c r="B449" s="9"/>
      <c r="C449" s="200"/>
      <c r="D449" s="103" t="s">
        <v>184</v>
      </c>
      <c r="E449" s="300" t="s">
        <v>183</v>
      </c>
      <c r="G449" s="918"/>
      <c r="H449" s="918"/>
      <c r="I449" s="918"/>
      <c r="J449" s="918"/>
      <c r="K449" s="918"/>
      <c r="L449" s="918"/>
      <c r="M449" s="4"/>
      <c r="N449" s="955"/>
      <c r="P449" s="956"/>
      <c r="Q449" s="200"/>
    </row>
    <row r="450" spans="1:17" ht="18" customHeight="1" x14ac:dyDescent="0.25">
      <c r="B450" s="9"/>
      <c r="C450" s="200"/>
      <c r="D450" s="103"/>
      <c r="E450" s="300"/>
      <c r="G450" s="9"/>
      <c r="H450" s="9"/>
      <c r="I450" s="9"/>
      <c r="J450" s="9"/>
      <c r="K450" s="9"/>
      <c r="L450" s="9"/>
      <c r="M450" s="4"/>
      <c r="N450" s="9"/>
      <c r="P450" s="283"/>
      <c r="Q450" s="200"/>
    </row>
    <row r="451" spans="1:17" ht="30" customHeight="1" x14ac:dyDescent="0.25">
      <c r="B451" s="954">
        <v>33</v>
      </c>
      <c r="C451" s="157"/>
      <c r="D451" s="318"/>
      <c r="E451" s="546" t="s">
        <v>26</v>
      </c>
      <c r="G451" s="918">
        <v>119</v>
      </c>
      <c r="H451" s="918">
        <v>169</v>
      </c>
      <c r="I451" s="918">
        <v>151</v>
      </c>
      <c r="J451" s="918">
        <v>177</v>
      </c>
      <c r="K451" s="918">
        <v>181</v>
      </c>
      <c r="L451" s="918">
        <v>132</v>
      </c>
      <c r="M451" s="9"/>
      <c r="N451" s="955">
        <v>929</v>
      </c>
      <c r="O451" s="9"/>
      <c r="P451" s="956">
        <v>154.83333333333334</v>
      </c>
      <c r="Q451" s="200">
        <v>-125</v>
      </c>
    </row>
    <row r="452" spans="1:17" ht="6" customHeight="1" x14ac:dyDescent="0.25">
      <c r="B452" s="954"/>
      <c r="C452" s="157"/>
      <c r="D452" s="285"/>
      <c r="E452" s="326"/>
      <c r="G452" s="918"/>
      <c r="H452" s="918"/>
      <c r="I452" s="918"/>
      <c r="J452" s="918"/>
      <c r="K452" s="918"/>
      <c r="L452" s="918"/>
      <c r="M452" s="9"/>
      <c r="N452" s="955"/>
      <c r="O452" s="9"/>
      <c r="P452" s="956"/>
      <c r="Q452" s="200"/>
    </row>
    <row r="453" spans="1:17" s="161" customFormat="1" ht="24" customHeight="1" x14ac:dyDescent="0.25">
      <c r="A453" s="169"/>
      <c r="B453" s="954"/>
      <c r="C453" s="200"/>
      <c r="D453" s="103" t="s">
        <v>264</v>
      </c>
      <c r="E453" s="300" t="s">
        <v>268</v>
      </c>
      <c r="G453" s="918"/>
      <c r="H453" s="918"/>
      <c r="I453" s="918"/>
      <c r="J453" s="918"/>
      <c r="K453" s="918"/>
      <c r="L453" s="918"/>
      <c r="M453" s="201"/>
      <c r="N453" s="955"/>
      <c r="P453" s="956"/>
      <c r="Q453" s="200"/>
    </row>
    <row r="454" spans="1:17" ht="24" customHeight="1" x14ac:dyDescent="0.25">
      <c r="B454" s="9"/>
      <c r="C454" s="200"/>
      <c r="D454" s="103" t="s">
        <v>266</v>
      </c>
      <c r="E454" s="300" t="s">
        <v>270</v>
      </c>
      <c r="G454" s="918"/>
      <c r="H454" s="918"/>
      <c r="I454" s="918"/>
      <c r="J454" s="918"/>
      <c r="K454" s="918"/>
      <c r="L454" s="918"/>
      <c r="M454" s="4"/>
      <c r="N454" s="955"/>
      <c r="P454" s="956"/>
      <c r="Q454" s="200"/>
    </row>
    <row r="455" spans="1:17" ht="18" customHeight="1" x14ac:dyDescent="0.25">
      <c r="B455" s="9"/>
      <c r="C455" s="200"/>
      <c r="D455" s="103"/>
      <c r="E455" s="300"/>
      <c r="G455" s="9"/>
      <c r="H455" s="9"/>
      <c r="I455" s="9"/>
      <c r="J455" s="9"/>
      <c r="K455" s="9"/>
      <c r="L455" s="9"/>
      <c r="M455" s="4"/>
      <c r="N455" s="9"/>
      <c r="P455" s="283"/>
      <c r="Q455" s="200"/>
    </row>
    <row r="456" spans="1:17" ht="30" customHeight="1" x14ac:dyDescent="0.25">
      <c r="B456" s="954">
        <v>34</v>
      </c>
      <c r="C456" s="157"/>
      <c r="D456" s="318"/>
      <c r="E456" s="546" t="s">
        <v>109</v>
      </c>
      <c r="G456" s="918">
        <v>147</v>
      </c>
      <c r="H456" s="918">
        <v>153</v>
      </c>
      <c r="I456" s="918">
        <v>164</v>
      </c>
      <c r="J456" s="918">
        <v>191</v>
      </c>
      <c r="K456" s="918">
        <v>116</v>
      </c>
      <c r="L456" s="918">
        <v>143</v>
      </c>
      <c r="M456" s="9"/>
      <c r="N456" s="955">
        <v>914</v>
      </c>
      <c r="O456" s="9"/>
      <c r="P456" s="956">
        <v>152.33333333333334</v>
      </c>
      <c r="Q456" s="200">
        <v>-140</v>
      </c>
    </row>
    <row r="457" spans="1:17" ht="6" customHeight="1" x14ac:dyDescent="0.25">
      <c r="B457" s="954"/>
      <c r="C457" s="157"/>
      <c r="D457" s="285"/>
      <c r="E457" s="300"/>
      <c r="G457" s="918"/>
      <c r="H457" s="918"/>
      <c r="I457" s="918"/>
      <c r="J457" s="918"/>
      <c r="K457" s="918"/>
      <c r="L457" s="918"/>
      <c r="M457" s="9"/>
      <c r="N457" s="955"/>
      <c r="O457" s="9"/>
      <c r="P457" s="956"/>
      <c r="Q457" s="200"/>
    </row>
    <row r="458" spans="1:17" s="161" customFormat="1" ht="24" customHeight="1" x14ac:dyDescent="0.25">
      <c r="A458" s="169"/>
      <c r="B458" s="954"/>
      <c r="C458" s="200"/>
      <c r="D458" s="103" t="s">
        <v>300</v>
      </c>
      <c r="E458" s="300" t="s">
        <v>303</v>
      </c>
      <c r="G458" s="918"/>
      <c r="H458" s="918"/>
      <c r="I458" s="918"/>
      <c r="J458" s="918"/>
      <c r="K458" s="918"/>
      <c r="L458" s="918"/>
      <c r="M458" s="201"/>
      <c r="N458" s="955"/>
      <c r="P458" s="956"/>
      <c r="Q458" s="200"/>
    </row>
    <row r="459" spans="1:17" ht="24" customHeight="1" x14ac:dyDescent="0.25">
      <c r="B459" s="9"/>
      <c r="C459" s="200"/>
      <c r="D459" s="103" t="s">
        <v>298</v>
      </c>
      <c r="E459" s="300" t="s">
        <v>302</v>
      </c>
      <c r="G459" s="918"/>
      <c r="H459" s="918"/>
      <c r="I459" s="918"/>
      <c r="J459" s="918"/>
      <c r="K459" s="918"/>
      <c r="L459" s="918"/>
      <c r="M459" s="4"/>
      <c r="N459" s="955"/>
      <c r="P459" s="956"/>
      <c r="Q459" s="200"/>
    </row>
    <row r="460" spans="1:17" ht="18" customHeight="1" x14ac:dyDescent="0.25">
      <c r="B460" s="9"/>
      <c r="C460" s="200"/>
      <c r="D460" s="103"/>
      <c r="E460" s="300"/>
      <c r="G460" s="9"/>
      <c r="H460" s="9"/>
      <c r="I460" s="9"/>
      <c r="J460" s="9"/>
      <c r="K460" s="9"/>
      <c r="L460" s="9"/>
      <c r="M460" s="4"/>
      <c r="N460" s="9"/>
      <c r="P460" s="283"/>
      <c r="Q460" s="200"/>
    </row>
    <row r="461" spans="1:17" ht="30" customHeight="1" x14ac:dyDescent="0.25">
      <c r="B461" s="954">
        <v>35</v>
      </c>
      <c r="C461" s="157"/>
      <c r="D461" s="318"/>
      <c r="E461" s="546" t="s">
        <v>24</v>
      </c>
      <c r="G461" s="918">
        <v>119</v>
      </c>
      <c r="H461" s="918">
        <v>146</v>
      </c>
      <c r="I461" s="918">
        <v>165</v>
      </c>
      <c r="J461" s="918">
        <v>164</v>
      </c>
      <c r="K461" s="918">
        <v>185</v>
      </c>
      <c r="L461" s="918">
        <v>131</v>
      </c>
      <c r="M461" s="9"/>
      <c r="N461" s="955">
        <v>910</v>
      </c>
      <c r="O461" s="9"/>
      <c r="P461" s="956">
        <v>151.66666666666666</v>
      </c>
      <c r="Q461" s="200">
        <v>-144</v>
      </c>
    </row>
    <row r="462" spans="1:17" ht="6" customHeight="1" x14ac:dyDescent="0.25">
      <c r="B462" s="954"/>
      <c r="C462" s="157"/>
      <c r="D462" s="285"/>
      <c r="E462" s="300"/>
      <c r="G462" s="918"/>
      <c r="H462" s="918"/>
      <c r="I462" s="918"/>
      <c r="J462" s="918"/>
      <c r="K462" s="918"/>
      <c r="L462" s="918"/>
      <c r="M462" s="9"/>
      <c r="N462" s="955"/>
      <c r="O462" s="9"/>
      <c r="P462" s="956"/>
      <c r="Q462" s="200"/>
    </row>
    <row r="463" spans="1:17" s="161" customFormat="1" ht="23.25" customHeight="1" x14ac:dyDescent="0.25">
      <c r="A463" s="169"/>
      <c r="B463" s="954"/>
      <c r="C463" s="200"/>
      <c r="D463" s="103" t="s">
        <v>294</v>
      </c>
      <c r="E463" s="300" t="s">
        <v>290</v>
      </c>
      <c r="G463" s="918"/>
      <c r="H463" s="918"/>
      <c r="I463" s="918"/>
      <c r="J463" s="918"/>
      <c r="K463" s="918"/>
      <c r="L463" s="918"/>
      <c r="M463" s="201"/>
      <c r="N463" s="955"/>
      <c r="P463" s="956"/>
      <c r="Q463" s="200"/>
    </row>
    <row r="464" spans="1:17" ht="23.25" customHeight="1" x14ac:dyDescent="0.25">
      <c r="B464" s="9"/>
      <c r="C464" s="200"/>
      <c r="D464" s="103" t="s">
        <v>291</v>
      </c>
      <c r="E464" s="300" t="s">
        <v>287</v>
      </c>
      <c r="G464" s="918"/>
      <c r="H464" s="918"/>
      <c r="I464" s="918"/>
      <c r="J464" s="918"/>
      <c r="K464" s="918"/>
      <c r="L464" s="918"/>
      <c r="M464" s="4"/>
      <c r="N464" s="955"/>
      <c r="P464" s="956"/>
      <c r="Q464" s="200"/>
    </row>
    <row r="465" spans="1:17" ht="18" customHeight="1" x14ac:dyDescent="0.25">
      <c r="B465" s="9"/>
      <c r="C465" s="200"/>
      <c r="D465" s="103"/>
      <c r="E465" s="300"/>
      <c r="G465" s="9"/>
      <c r="H465" s="9"/>
      <c r="I465" s="9"/>
      <c r="J465" s="9"/>
      <c r="K465" s="9"/>
      <c r="L465" s="9"/>
      <c r="M465" s="4"/>
      <c r="N465" s="9"/>
      <c r="P465" s="283"/>
      <c r="Q465" s="200"/>
    </row>
    <row r="466" spans="1:17" ht="30" customHeight="1" x14ac:dyDescent="0.25">
      <c r="B466" s="954">
        <v>36</v>
      </c>
      <c r="C466" s="157"/>
      <c r="D466" s="318"/>
      <c r="E466" s="546" t="s">
        <v>214</v>
      </c>
      <c r="G466" s="918">
        <v>158</v>
      </c>
      <c r="H466" s="918">
        <v>134</v>
      </c>
      <c r="I466" s="918">
        <v>169</v>
      </c>
      <c r="J466" s="918">
        <v>145</v>
      </c>
      <c r="K466" s="918">
        <v>174</v>
      </c>
      <c r="L466" s="918">
        <v>126</v>
      </c>
      <c r="M466" s="9"/>
      <c r="N466" s="955">
        <v>906</v>
      </c>
      <c r="O466" s="9"/>
      <c r="P466" s="956">
        <v>151</v>
      </c>
      <c r="Q466" s="200">
        <v>-148</v>
      </c>
    </row>
    <row r="467" spans="1:17" ht="6" customHeight="1" x14ac:dyDescent="0.25">
      <c r="B467" s="954"/>
      <c r="C467" s="157"/>
      <c r="D467" s="285"/>
      <c r="E467" s="300"/>
      <c r="G467" s="918"/>
      <c r="H467" s="918"/>
      <c r="I467" s="918"/>
      <c r="J467" s="918"/>
      <c r="K467" s="918"/>
      <c r="L467" s="918"/>
      <c r="M467" s="9"/>
      <c r="N467" s="955"/>
      <c r="O467" s="9"/>
      <c r="P467" s="956"/>
      <c r="Q467" s="200"/>
    </row>
    <row r="468" spans="1:17" s="161" customFormat="1" ht="25.5" customHeight="1" x14ac:dyDescent="0.25">
      <c r="A468" s="169"/>
      <c r="B468" s="954"/>
      <c r="C468" s="200"/>
      <c r="D468" s="103" t="s">
        <v>323</v>
      </c>
      <c r="E468" s="300" t="s">
        <v>318</v>
      </c>
      <c r="G468" s="918"/>
      <c r="H468" s="918"/>
      <c r="I468" s="918"/>
      <c r="J468" s="918"/>
      <c r="K468" s="918"/>
      <c r="L468" s="918"/>
      <c r="M468" s="201"/>
      <c r="N468" s="955"/>
      <c r="P468" s="956"/>
      <c r="Q468" s="200"/>
    </row>
    <row r="469" spans="1:17" ht="25.5" customHeight="1" x14ac:dyDescent="0.25">
      <c r="B469" s="9"/>
      <c r="C469" s="200"/>
      <c r="D469" s="103" t="s">
        <v>322</v>
      </c>
      <c r="E469" s="300" t="s">
        <v>321</v>
      </c>
      <c r="G469" s="918"/>
      <c r="H469" s="918"/>
      <c r="I469" s="918"/>
      <c r="J469" s="918"/>
      <c r="K469" s="918"/>
      <c r="L469" s="918"/>
      <c r="M469" s="4"/>
      <c r="N469" s="955"/>
      <c r="P469" s="956"/>
      <c r="Q469" s="200"/>
    </row>
    <row r="470" spans="1:17" ht="18" customHeight="1" x14ac:dyDescent="0.25">
      <c r="B470" s="9"/>
      <c r="C470" s="200"/>
      <c r="D470" s="103"/>
      <c r="E470" s="300"/>
      <c r="G470" s="9"/>
      <c r="H470" s="9"/>
      <c r="I470" s="9"/>
      <c r="J470" s="9"/>
      <c r="K470" s="9"/>
      <c r="L470" s="9"/>
      <c r="M470" s="4"/>
      <c r="N470" s="9"/>
      <c r="P470" s="283"/>
      <c r="Q470" s="200"/>
    </row>
    <row r="471" spans="1:17" ht="30" customHeight="1" x14ac:dyDescent="0.25">
      <c r="B471" s="954">
        <v>37</v>
      </c>
      <c r="C471" s="157"/>
      <c r="D471" s="318"/>
      <c r="E471" s="546" t="s">
        <v>214</v>
      </c>
      <c r="G471" s="918">
        <v>172</v>
      </c>
      <c r="H471" s="918">
        <v>140</v>
      </c>
      <c r="I471" s="918">
        <v>131</v>
      </c>
      <c r="J471" s="918">
        <v>156</v>
      </c>
      <c r="K471" s="918">
        <v>134</v>
      </c>
      <c r="L471" s="918">
        <v>150</v>
      </c>
      <c r="M471" s="9"/>
      <c r="N471" s="955">
        <v>883</v>
      </c>
      <c r="O471" s="9"/>
      <c r="P471" s="956">
        <v>147.16666666666666</v>
      </c>
      <c r="Q471" s="200">
        <v>-171</v>
      </c>
    </row>
    <row r="472" spans="1:17" ht="6" customHeight="1" x14ac:dyDescent="0.25">
      <c r="B472" s="954"/>
      <c r="C472" s="157"/>
      <c r="D472" s="285"/>
      <c r="E472" s="326"/>
      <c r="G472" s="918"/>
      <c r="H472" s="918"/>
      <c r="I472" s="918"/>
      <c r="J472" s="918"/>
      <c r="K472" s="918"/>
      <c r="L472" s="918"/>
      <c r="M472" s="9"/>
      <c r="N472" s="955"/>
      <c r="O472" s="9"/>
      <c r="P472" s="956"/>
      <c r="Q472" s="200"/>
    </row>
    <row r="473" spans="1:17" s="161" customFormat="1" ht="24" customHeight="1" x14ac:dyDescent="0.25">
      <c r="A473" s="169"/>
      <c r="B473" s="954"/>
      <c r="C473" s="200"/>
      <c r="D473" s="103" t="s">
        <v>324</v>
      </c>
      <c r="E473" s="300" t="s">
        <v>319</v>
      </c>
      <c r="G473" s="918"/>
      <c r="H473" s="918"/>
      <c r="I473" s="918"/>
      <c r="J473" s="918"/>
      <c r="K473" s="918"/>
      <c r="L473" s="918"/>
      <c r="M473" s="201"/>
      <c r="N473" s="955"/>
      <c r="P473" s="956"/>
      <c r="Q473" s="200"/>
    </row>
    <row r="474" spans="1:17" ht="24" customHeight="1" x14ac:dyDescent="0.25">
      <c r="B474" s="9"/>
      <c r="C474" s="200"/>
      <c r="D474" s="103" t="s">
        <v>325</v>
      </c>
      <c r="E474" s="300" t="s">
        <v>320</v>
      </c>
      <c r="G474" s="918"/>
      <c r="H474" s="918"/>
      <c r="I474" s="918"/>
      <c r="J474" s="918"/>
      <c r="K474" s="918"/>
      <c r="L474" s="918"/>
      <c r="M474" s="4"/>
      <c r="N474" s="955"/>
      <c r="P474" s="956"/>
      <c r="Q474" s="200"/>
    </row>
    <row r="475" spans="1:17" ht="18" customHeight="1" x14ac:dyDescent="0.25">
      <c r="B475" s="9"/>
      <c r="C475" s="200"/>
      <c r="D475" s="103"/>
      <c r="E475" s="300"/>
      <c r="G475" s="9"/>
      <c r="H475" s="9"/>
      <c r="I475" s="9"/>
      <c r="J475" s="9"/>
      <c r="K475" s="9"/>
      <c r="L475" s="9"/>
      <c r="M475" s="4"/>
      <c r="N475" s="9"/>
      <c r="P475" s="283"/>
      <c r="Q475" s="200"/>
    </row>
    <row r="476" spans="1:17" ht="30" customHeight="1" x14ac:dyDescent="0.25">
      <c r="B476" s="954"/>
      <c r="C476" s="157"/>
      <c r="D476" s="285"/>
      <c r="E476" s="326"/>
      <c r="G476" s="918"/>
      <c r="H476" s="918"/>
      <c r="I476" s="918"/>
      <c r="J476" s="918"/>
      <c r="K476" s="918"/>
      <c r="L476" s="918"/>
      <c r="M476" s="9"/>
      <c r="N476" s="918"/>
      <c r="O476" s="9"/>
      <c r="P476" s="956"/>
      <c r="Q476" s="200"/>
    </row>
    <row r="477" spans="1:17" ht="6" customHeight="1" x14ac:dyDescent="0.25">
      <c r="B477" s="954"/>
      <c r="C477" s="157"/>
      <c r="D477" s="285"/>
      <c r="E477" s="300"/>
      <c r="G477" s="918"/>
      <c r="H477" s="918"/>
      <c r="I477" s="918"/>
      <c r="J477" s="918"/>
      <c r="K477" s="918"/>
      <c r="L477" s="918"/>
      <c r="M477" s="9"/>
      <c r="N477" s="918"/>
      <c r="O477" s="9"/>
      <c r="P477" s="956"/>
      <c r="Q477" s="200"/>
    </row>
    <row r="478" spans="1:17" s="161" customFormat="1" ht="24" customHeight="1" x14ac:dyDescent="0.25">
      <c r="A478" s="169"/>
      <c r="B478" s="954"/>
      <c r="C478" s="200"/>
      <c r="D478" s="103"/>
      <c r="E478" s="300"/>
      <c r="G478" s="918"/>
      <c r="H478" s="918"/>
      <c r="I478" s="918"/>
      <c r="J478" s="918"/>
      <c r="K478" s="918"/>
      <c r="L478" s="918"/>
      <c r="M478" s="201"/>
      <c r="N478" s="918"/>
      <c r="P478" s="956"/>
      <c r="Q478" s="200"/>
    </row>
    <row r="479" spans="1:17" ht="24" customHeight="1" x14ac:dyDescent="0.25">
      <c r="B479" s="9"/>
      <c r="C479" s="200"/>
      <c r="D479" s="103"/>
      <c r="E479" s="300"/>
      <c r="G479" s="918"/>
      <c r="H479" s="918"/>
      <c r="I479" s="918"/>
      <c r="J479" s="918"/>
      <c r="K479" s="918"/>
      <c r="L479" s="918"/>
      <c r="M479" s="4"/>
      <c r="N479" s="918"/>
      <c r="P479" s="956"/>
      <c r="Q479" s="200"/>
    </row>
    <row r="480" spans="1:17" ht="18" customHeight="1" x14ac:dyDescent="0.25">
      <c r="B480" s="9"/>
      <c r="C480" s="200"/>
      <c r="D480" s="103"/>
      <c r="E480" s="300"/>
      <c r="G480" s="9"/>
      <c r="H480" s="9"/>
      <c r="I480" s="9"/>
      <c r="J480" s="9"/>
      <c r="K480" s="9"/>
      <c r="L480" s="9"/>
      <c r="M480" s="4"/>
      <c r="N480" s="9"/>
      <c r="P480" s="283"/>
      <c r="Q480" s="200"/>
    </row>
    <row r="481" spans="1:19" ht="30" customHeight="1" x14ac:dyDescent="0.25">
      <c r="B481" s="954"/>
      <c r="C481" s="157"/>
      <c r="D481" s="285"/>
      <c r="E481" s="326"/>
      <c r="G481" s="918"/>
      <c r="H481" s="918"/>
      <c r="I481" s="918"/>
      <c r="J481" s="918"/>
      <c r="K481" s="918"/>
      <c r="L481" s="918"/>
      <c r="M481" s="9"/>
      <c r="N481" s="918"/>
      <c r="O481" s="9"/>
      <c r="P481" s="956"/>
      <c r="Q481" s="200"/>
    </row>
    <row r="482" spans="1:19" ht="6" customHeight="1" x14ac:dyDescent="0.25">
      <c r="B482" s="954"/>
      <c r="C482" s="157"/>
      <c r="D482" s="285"/>
      <c r="E482" s="300"/>
      <c r="G482" s="918"/>
      <c r="H482" s="918"/>
      <c r="I482" s="918"/>
      <c r="J482" s="918"/>
      <c r="K482" s="918"/>
      <c r="L482" s="918"/>
      <c r="M482" s="9"/>
      <c r="N482" s="918"/>
      <c r="O482" s="9"/>
      <c r="P482" s="956"/>
      <c r="Q482" s="200"/>
    </row>
    <row r="483" spans="1:19" s="161" customFormat="1" ht="24" customHeight="1" x14ac:dyDescent="0.25">
      <c r="A483" s="169"/>
      <c r="B483" s="954"/>
      <c r="C483" s="200"/>
      <c r="D483" s="103"/>
      <c r="E483" s="300"/>
      <c r="G483" s="918"/>
      <c r="H483" s="918"/>
      <c r="I483" s="918"/>
      <c r="J483" s="918"/>
      <c r="K483" s="918"/>
      <c r="L483" s="918"/>
      <c r="M483" s="201"/>
      <c r="N483" s="918"/>
      <c r="P483" s="956"/>
      <c r="Q483" s="200"/>
    </row>
    <row r="484" spans="1:19" ht="24" customHeight="1" x14ac:dyDescent="0.25">
      <c r="B484" s="9"/>
      <c r="C484" s="200"/>
      <c r="D484" s="103"/>
      <c r="E484" s="300"/>
      <c r="G484" s="918"/>
      <c r="H484" s="918"/>
      <c r="I484" s="918"/>
      <c r="J484" s="918"/>
      <c r="K484" s="918"/>
      <c r="L484" s="918"/>
      <c r="M484" s="4"/>
      <c r="N484" s="918"/>
      <c r="P484" s="956"/>
      <c r="Q484" s="200"/>
    </row>
    <row r="485" spans="1:19" s="12" customFormat="1" ht="21" customHeight="1" x14ac:dyDescent="0.35">
      <c r="A485" s="173"/>
      <c r="B485" s="9"/>
      <c r="C485" s="47"/>
      <c r="D485" s="103"/>
      <c r="E485" s="300"/>
      <c r="F485" s="6"/>
      <c r="G485" s="9"/>
      <c r="H485" s="9"/>
      <c r="I485" s="9"/>
      <c r="J485" s="9"/>
      <c r="K485" s="9"/>
      <c r="L485" s="9"/>
      <c r="M485" s="6"/>
      <c r="N485" s="6"/>
      <c r="O485" s="6"/>
      <c r="P485" s="6"/>
      <c r="Q485" s="200"/>
      <c r="R485" s="6"/>
      <c r="S485" s="6"/>
    </row>
  </sheetData>
  <mergeCells count="504">
    <mergeCell ref="P476:P479"/>
    <mergeCell ref="N471:N474"/>
    <mergeCell ref="P471:P474"/>
    <mergeCell ref="B476:B478"/>
    <mergeCell ref="G476:G479"/>
    <mergeCell ref="H476:H479"/>
    <mergeCell ref="I476:I479"/>
    <mergeCell ref="J476:J479"/>
    <mergeCell ref="K476:K479"/>
    <mergeCell ref="L476:L479"/>
    <mergeCell ref="N476:N479"/>
    <mergeCell ref="B481:B483"/>
    <mergeCell ref="G481:G484"/>
    <mergeCell ref="H481:H484"/>
    <mergeCell ref="I481:I484"/>
    <mergeCell ref="J481:J484"/>
    <mergeCell ref="K481:K484"/>
    <mergeCell ref="L481:L484"/>
    <mergeCell ref="N481:N484"/>
    <mergeCell ref="P481:P484"/>
    <mergeCell ref="N466:N469"/>
    <mergeCell ref="P466:P469"/>
    <mergeCell ref="B471:B473"/>
    <mergeCell ref="G471:G474"/>
    <mergeCell ref="H471:H474"/>
    <mergeCell ref="I471:I474"/>
    <mergeCell ref="J471:J474"/>
    <mergeCell ref="K471:K474"/>
    <mergeCell ref="L471:L474"/>
    <mergeCell ref="B466:B468"/>
    <mergeCell ref="G466:G469"/>
    <mergeCell ref="H466:H469"/>
    <mergeCell ref="I466:I469"/>
    <mergeCell ref="J466:J469"/>
    <mergeCell ref="K466:K469"/>
    <mergeCell ref="L466:L469"/>
    <mergeCell ref="B461:B463"/>
    <mergeCell ref="G461:G464"/>
    <mergeCell ref="H461:H464"/>
    <mergeCell ref="I461:I464"/>
    <mergeCell ref="J461:J464"/>
    <mergeCell ref="K461:K464"/>
    <mergeCell ref="L461:L464"/>
    <mergeCell ref="N461:N464"/>
    <mergeCell ref="P461:P464"/>
    <mergeCell ref="B456:B458"/>
    <mergeCell ref="G456:G459"/>
    <mergeCell ref="H456:H459"/>
    <mergeCell ref="I456:I459"/>
    <mergeCell ref="J456:J459"/>
    <mergeCell ref="K456:K459"/>
    <mergeCell ref="L456:L459"/>
    <mergeCell ref="N456:N459"/>
    <mergeCell ref="P456:P459"/>
    <mergeCell ref="L446:L449"/>
    <mergeCell ref="N446:N449"/>
    <mergeCell ref="P446:P449"/>
    <mergeCell ref="B451:B453"/>
    <mergeCell ref="G451:G454"/>
    <mergeCell ref="H451:H454"/>
    <mergeCell ref="I451:I454"/>
    <mergeCell ref="J451:J454"/>
    <mergeCell ref="K451:K454"/>
    <mergeCell ref="L451:L454"/>
    <mergeCell ref="B446:B448"/>
    <mergeCell ref="G446:G449"/>
    <mergeCell ref="H446:H449"/>
    <mergeCell ref="I446:I449"/>
    <mergeCell ref="J446:J449"/>
    <mergeCell ref="K446:K449"/>
    <mergeCell ref="N451:N454"/>
    <mergeCell ref="P451:P454"/>
    <mergeCell ref="B441:B443"/>
    <mergeCell ref="G441:G444"/>
    <mergeCell ref="H441:H444"/>
    <mergeCell ref="I441:I444"/>
    <mergeCell ref="J441:J444"/>
    <mergeCell ref="K441:K444"/>
    <mergeCell ref="L441:L444"/>
    <mergeCell ref="N441:N444"/>
    <mergeCell ref="P441:P444"/>
    <mergeCell ref="B436:B438"/>
    <mergeCell ref="G436:G439"/>
    <mergeCell ref="H436:H439"/>
    <mergeCell ref="I436:I439"/>
    <mergeCell ref="J436:J439"/>
    <mergeCell ref="K436:K439"/>
    <mergeCell ref="L436:L439"/>
    <mergeCell ref="N436:N439"/>
    <mergeCell ref="P436:P439"/>
    <mergeCell ref="L426:L429"/>
    <mergeCell ref="N426:N429"/>
    <mergeCell ref="P426:P429"/>
    <mergeCell ref="B431:B433"/>
    <mergeCell ref="G431:G434"/>
    <mergeCell ref="H431:H434"/>
    <mergeCell ref="I431:I434"/>
    <mergeCell ref="J431:J434"/>
    <mergeCell ref="K431:K434"/>
    <mergeCell ref="L431:L434"/>
    <mergeCell ref="B426:B428"/>
    <mergeCell ref="G426:G429"/>
    <mergeCell ref="H426:H429"/>
    <mergeCell ref="I426:I429"/>
    <mergeCell ref="J426:J429"/>
    <mergeCell ref="K426:K429"/>
    <mergeCell ref="N431:N434"/>
    <mergeCell ref="P431:P434"/>
    <mergeCell ref="B420:B422"/>
    <mergeCell ref="G420:G423"/>
    <mergeCell ref="H420:H423"/>
    <mergeCell ref="I420:I423"/>
    <mergeCell ref="J420:J423"/>
    <mergeCell ref="K420:K423"/>
    <mergeCell ref="L420:L423"/>
    <mergeCell ref="N420:N423"/>
    <mergeCell ref="P420:P423"/>
    <mergeCell ref="B415:B417"/>
    <mergeCell ref="G415:G418"/>
    <mergeCell ref="H415:H418"/>
    <mergeCell ref="I415:I418"/>
    <mergeCell ref="J415:J418"/>
    <mergeCell ref="K415:K418"/>
    <mergeCell ref="L415:L418"/>
    <mergeCell ref="N415:N418"/>
    <mergeCell ref="P415:P418"/>
    <mergeCell ref="L404:L407"/>
    <mergeCell ref="N404:N407"/>
    <mergeCell ref="P404:P407"/>
    <mergeCell ref="B410:B412"/>
    <mergeCell ref="G410:G413"/>
    <mergeCell ref="H410:H413"/>
    <mergeCell ref="I410:I413"/>
    <mergeCell ref="J410:J413"/>
    <mergeCell ref="K410:K413"/>
    <mergeCell ref="L410:L413"/>
    <mergeCell ref="B404:B406"/>
    <mergeCell ref="G404:G407"/>
    <mergeCell ref="H404:H407"/>
    <mergeCell ref="I404:I407"/>
    <mergeCell ref="J404:J407"/>
    <mergeCell ref="K404:K407"/>
    <mergeCell ref="N410:N413"/>
    <mergeCell ref="P410:P413"/>
    <mergeCell ref="B399:B401"/>
    <mergeCell ref="G399:G402"/>
    <mergeCell ref="H399:H402"/>
    <mergeCell ref="I399:I402"/>
    <mergeCell ref="J399:J402"/>
    <mergeCell ref="K399:K402"/>
    <mergeCell ref="L399:L402"/>
    <mergeCell ref="N399:N402"/>
    <mergeCell ref="P399:P402"/>
    <mergeCell ref="B394:B396"/>
    <mergeCell ref="G394:G397"/>
    <mergeCell ref="H394:H397"/>
    <mergeCell ref="I394:I397"/>
    <mergeCell ref="J394:J397"/>
    <mergeCell ref="K394:K397"/>
    <mergeCell ref="L394:L397"/>
    <mergeCell ref="N394:N397"/>
    <mergeCell ref="P394:P397"/>
    <mergeCell ref="L384:L387"/>
    <mergeCell ref="N384:N387"/>
    <mergeCell ref="P384:P387"/>
    <mergeCell ref="B389:B391"/>
    <mergeCell ref="G389:G392"/>
    <mergeCell ref="H389:H392"/>
    <mergeCell ref="I389:I392"/>
    <mergeCell ref="J389:J392"/>
    <mergeCell ref="K389:K392"/>
    <mergeCell ref="L389:L392"/>
    <mergeCell ref="B384:B386"/>
    <mergeCell ref="G384:G387"/>
    <mergeCell ref="H384:H387"/>
    <mergeCell ref="I384:I387"/>
    <mergeCell ref="J384:J387"/>
    <mergeCell ref="K384:K387"/>
    <mergeCell ref="N389:N392"/>
    <mergeCell ref="P389:P392"/>
    <mergeCell ref="B379:B381"/>
    <mergeCell ref="G379:G382"/>
    <mergeCell ref="H379:H382"/>
    <mergeCell ref="I379:I382"/>
    <mergeCell ref="J379:J382"/>
    <mergeCell ref="K379:K382"/>
    <mergeCell ref="L379:L382"/>
    <mergeCell ref="N379:N382"/>
    <mergeCell ref="P379:P382"/>
    <mergeCell ref="B374:B376"/>
    <mergeCell ref="G374:G377"/>
    <mergeCell ref="H374:H377"/>
    <mergeCell ref="I374:I377"/>
    <mergeCell ref="J374:J377"/>
    <mergeCell ref="K374:K377"/>
    <mergeCell ref="L374:L377"/>
    <mergeCell ref="N374:N377"/>
    <mergeCell ref="P374:P377"/>
    <mergeCell ref="L364:L367"/>
    <mergeCell ref="N364:N367"/>
    <mergeCell ref="P364:P367"/>
    <mergeCell ref="B369:B371"/>
    <mergeCell ref="G369:G372"/>
    <mergeCell ref="H369:H372"/>
    <mergeCell ref="I369:I372"/>
    <mergeCell ref="J369:J372"/>
    <mergeCell ref="K369:K372"/>
    <mergeCell ref="L369:L372"/>
    <mergeCell ref="B364:B366"/>
    <mergeCell ref="G364:G367"/>
    <mergeCell ref="H364:H367"/>
    <mergeCell ref="I364:I367"/>
    <mergeCell ref="J364:J367"/>
    <mergeCell ref="K364:K367"/>
    <mergeCell ref="N369:N372"/>
    <mergeCell ref="P369:P372"/>
    <mergeCell ref="B359:B361"/>
    <mergeCell ref="G359:G362"/>
    <mergeCell ref="H359:H362"/>
    <mergeCell ref="I359:I362"/>
    <mergeCell ref="J359:J362"/>
    <mergeCell ref="K359:K362"/>
    <mergeCell ref="L359:L362"/>
    <mergeCell ref="N359:N362"/>
    <mergeCell ref="P359:P362"/>
    <mergeCell ref="B354:B356"/>
    <mergeCell ref="G354:G357"/>
    <mergeCell ref="H354:H357"/>
    <mergeCell ref="I354:I357"/>
    <mergeCell ref="J354:J357"/>
    <mergeCell ref="K354:K357"/>
    <mergeCell ref="L354:L357"/>
    <mergeCell ref="N354:N357"/>
    <mergeCell ref="P354:P357"/>
    <mergeCell ref="L343:L346"/>
    <mergeCell ref="N343:N346"/>
    <mergeCell ref="P343:P346"/>
    <mergeCell ref="B348:B350"/>
    <mergeCell ref="G348:G351"/>
    <mergeCell ref="H348:H351"/>
    <mergeCell ref="I348:I351"/>
    <mergeCell ref="J348:J351"/>
    <mergeCell ref="K348:K351"/>
    <mergeCell ref="L348:L351"/>
    <mergeCell ref="B343:B345"/>
    <mergeCell ref="G343:G346"/>
    <mergeCell ref="H343:H346"/>
    <mergeCell ref="I343:I346"/>
    <mergeCell ref="J343:J346"/>
    <mergeCell ref="K343:K346"/>
    <mergeCell ref="N348:N351"/>
    <mergeCell ref="P348:P351"/>
    <mergeCell ref="B338:B340"/>
    <mergeCell ref="G338:G341"/>
    <mergeCell ref="H338:H341"/>
    <mergeCell ref="I338:I341"/>
    <mergeCell ref="J338:J341"/>
    <mergeCell ref="K338:K341"/>
    <mergeCell ref="L338:L341"/>
    <mergeCell ref="N338:N341"/>
    <mergeCell ref="P338:P341"/>
    <mergeCell ref="B333:B335"/>
    <mergeCell ref="G333:G336"/>
    <mergeCell ref="H333:H336"/>
    <mergeCell ref="I333:I336"/>
    <mergeCell ref="J333:J336"/>
    <mergeCell ref="K333:K336"/>
    <mergeCell ref="L333:L336"/>
    <mergeCell ref="N333:N336"/>
    <mergeCell ref="P333:P336"/>
    <mergeCell ref="L323:L326"/>
    <mergeCell ref="N323:N326"/>
    <mergeCell ref="P323:P326"/>
    <mergeCell ref="B328:B330"/>
    <mergeCell ref="G328:G331"/>
    <mergeCell ref="H328:H331"/>
    <mergeCell ref="I328:I331"/>
    <mergeCell ref="J328:J331"/>
    <mergeCell ref="K328:K331"/>
    <mergeCell ref="L328:L331"/>
    <mergeCell ref="B323:B325"/>
    <mergeCell ref="G323:G326"/>
    <mergeCell ref="H323:H326"/>
    <mergeCell ref="I323:I326"/>
    <mergeCell ref="J323:J326"/>
    <mergeCell ref="K323:K326"/>
    <mergeCell ref="N328:N331"/>
    <mergeCell ref="P328:P331"/>
    <mergeCell ref="B318:B320"/>
    <mergeCell ref="G318:G321"/>
    <mergeCell ref="H318:H321"/>
    <mergeCell ref="I318:I321"/>
    <mergeCell ref="J318:J321"/>
    <mergeCell ref="K318:K321"/>
    <mergeCell ref="L318:L321"/>
    <mergeCell ref="N318:N321"/>
    <mergeCell ref="P318:P321"/>
    <mergeCell ref="B313:B315"/>
    <mergeCell ref="G313:G316"/>
    <mergeCell ref="H313:H316"/>
    <mergeCell ref="I313:I316"/>
    <mergeCell ref="J313:J316"/>
    <mergeCell ref="K313:K316"/>
    <mergeCell ref="L313:L316"/>
    <mergeCell ref="N313:N316"/>
    <mergeCell ref="P313:P316"/>
    <mergeCell ref="L303:L306"/>
    <mergeCell ref="N303:N306"/>
    <mergeCell ref="P303:P306"/>
    <mergeCell ref="B308:B310"/>
    <mergeCell ref="G308:G311"/>
    <mergeCell ref="H308:H311"/>
    <mergeCell ref="I308:I311"/>
    <mergeCell ref="J308:J311"/>
    <mergeCell ref="K308:K311"/>
    <mergeCell ref="L308:L311"/>
    <mergeCell ref="B303:B305"/>
    <mergeCell ref="G303:G306"/>
    <mergeCell ref="H303:H306"/>
    <mergeCell ref="I303:I306"/>
    <mergeCell ref="J303:J306"/>
    <mergeCell ref="K303:K306"/>
    <mergeCell ref="N308:N311"/>
    <mergeCell ref="P308:P311"/>
    <mergeCell ref="B298:B300"/>
    <mergeCell ref="G298:G301"/>
    <mergeCell ref="H298:H301"/>
    <mergeCell ref="I298:I301"/>
    <mergeCell ref="J298:J301"/>
    <mergeCell ref="K298:K301"/>
    <mergeCell ref="L298:L301"/>
    <mergeCell ref="N298:N301"/>
    <mergeCell ref="P298:P301"/>
    <mergeCell ref="B293:B295"/>
    <mergeCell ref="G293:G296"/>
    <mergeCell ref="H293:H296"/>
    <mergeCell ref="I293:I296"/>
    <mergeCell ref="J293:J296"/>
    <mergeCell ref="K293:K296"/>
    <mergeCell ref="L293:L296"/>
    <mergeCell ref="N293:N296"/>
    <mergeCell ref="P293:P296"/>
    <mergeCell ref="B288:B290"/>
    <mergeCell ref="G288:G291"/>
    <mergeCell ref="H288:H291"/>
    <mergeCell ref="I288:I291"/>
    <mergeCell ref="J288:J291"/>
    <mergeCell ref="K288:K291"/>
    <mergeCell ref="L288:L291"/>
    <mergeCell ref="N288:N291"/>
    <mergeCell ref="P288:P291"/>
    <mergeCell ref="D282:M285"/>
    <mergeCell ref="B207:B209"/>
    <mergeCell ref="B213:B215"/>
    <mergeCell ref="B231:B233"/>
    <mergeCell ref="B225:B227"/>
    <mergeCell ref="B242:Q242"/>
    <mergeCell ref="N282:Q282"/>
    <mergeCell ref="P283:Q283"/>
    <mergeCell ref="P284:Q284"/>
    <mergeCell ref="Q207:Q209"/>
    <mergeCell ref="Q213:Q215"/>
    <mergeCell ref="Q231:Q233"/>
    <mergeCell ref="Q225:Q227"/>
    <mergeCell ref="B263:B265"/>
    <mergeCell ref="Q269:Q271"/>
    <mergeCell ref="Q251:Q253"/>
    <mergeCell ref="Q275:Q277"/>
    <mergeCell ref="Q257:Q259"/>
    <mergeCell ref="Q263:Q265"/>
    <mergeCell ref="B244:B246"/>
    <mergeCell ref="B269:B271"/>
    <mergeCell ref="B251:B253"/>
    <mergeCell ref="B275:B277"/>
    <mergeCell ref="B257:B259"/>
    <mergeCell ref="P239:Q239"/>
    <mergeCell ref="P240:Q240"/>
    <mergeCell ref="B181:B183"/>
    <mergeCell ref="Q244:Q246"/>
    <mergeCell ref="H46:K48"/>
    <mergeCell ref="B46:D48"/>
    <mergeCell ref="L46:R48"/>
    <mergeCell ref="I72:I73"/>
    <mergeCell ref="I79:I80"/>
    <mergeCell ref="J79:J80"/>
    <mergeCell ref="N67:Q67"/>
    <mergeCell ref="N68:Q68"/>
    <mergeCell ref="H79:H80"/>
    <mergeCell ref="B67:B68"/>
    <mergeCell ref="E67:H68"/>
    <mergeCell ref="I67:M67"/>
    <mergeCell ref="I68:M68"/>
    <mergeCell ref="B70:Q70"/>
    <mergeCell ref="B1:Q1"/>
    <mergeCell ref="B3:Q6"/>
    <mergeCell ref="B8:Q10"/>
    <mergeCell ref="B51:Q54"/>
    <mergeCell ref="B56:Q56"/>
    <mergeCell ref="B58:B59"/>
    <mergeCell ref="E58:H59"/>
    <mergeCell ref="E61:H62"/>
    <mergeCell ref="E64:H65"/>
    <mergeCell ref="I58:M58"/>
    <mergeCell ref="N58:Q58"/>
    <mergeCell ref="I59:M59"/>
    <mergeCell ref="N59:Q59"/>
    <mergeCell ref="I61:M61"/>
    <mergeCell ref="N61:Q61"/>
    <mergeCell ref="I62:M62"/>
    <mergeCell ref="B61:B62"/>
    <mergeCell ref="B64:B65"/>
    <mergeCell ref="N62:Q62"/>
    <mergeCell ref="I64:M64"/>
    <mergeCell ref="N64:Q64"/>
    <mergeCell ref="I65:M65"/>
    <mergeCell ref="N65:Q65"/>
    <mergeCell ref="E46:G48"/>
    <mergeCell ref="H74:H75"/>
    <mergeCell ref="I74:I75"/>
    <mergeCell ref="H77:H78"/>
    <mergeCell ref="I77:I78"/>
    <mergeCell ref="H72:H73"/>
    <mergeCell ref="J72:J73"/>
    <mergeCell ref="N89:N90"/>
    <mergeCell ref="N72:N73"/>
    <mergeCell ref="J74:J75"/>
    <mergeCell ref="B82:Q82"/>
    <mergeCell ref="H84:H85"/>
    <mergeCell ref="I84:I85"/>
    <mergeCell ref="J84:J85"/>
    <mergeCell ref="N84:N85"/>
    <mergeCell ref="N77:N78"/>
    <mergeCell ref="J77:J78"/>
    <mergeCell ref="H89:H90"/>
    <mergeCell ref="I89:I90"/>
    <mergeCell ref="B125:B127"/>
    <mergeCell ref="Q125:Q127"/>
    <mergeCell ref="K100:K101"/>
    <mergeCell ref="K102:K103"/>
    <mergeCell ref="Q119:Q121"/>
    <mergeCell ref="H100:H101"/>
    <mergeCell ref="I100:I101"/>
    <mergeCell ref="P107:Q107"/>
    <mergeCell ref="P108:Q108"/>
    <mergeCell ref="B106:M109"/>
    <mergeCell ref="N106:Q106"/>
    <mergeCell ref="N100:N101"/>
    <mergeCell ref="H102:H103"/>
    <mergeCell ref="I102:I103"/>
    <mergeCell ref="J102:J103"/>
    <mergeCell ref="B110:Q110"/>
    <mergeCell ref="Q112:Q114"/>
    <mergeCell ref="J100:J101"/>
    <mergeCell ref="B112:B114"/>
    <mergeCell ref="B119:B121"/>
    <mergeCell ref="K97:K98"/>
    <mergeCell ref="I91:I92"/>
    <mergeCell ref="J91:J92"/>
    <mergeCell ref="I86:I87"/>
    <mergeCell ref="J86:J87"/>
    <mergeCell ref="N95:N96"/>
    <mergeCell ref="H91:H92"/>
    <mergeCell ref="K95:K96"/>
    <mergeCell ref="H97:H98"/>
    <mergeCell ref="I97:I98"/>
    <mergeCell ref="J97:J98"/>
    <mergeCell ref="H95:H96"/>
    <mergeCell ref="I95:I96"/>
    <mergeCell ref="J95:J96"/>
    <mergeCell ref="H86:H87"/>
    <mergeCell ref="J89:J90"/>
    <mergeCell ref="B238:M241"/>
    <mergeCell ref="N238:Q238"/>
    <mergeCell ref="B187:B189"/>
    <mergeCell ref="B169:B171"/>
    <mergeCell ref="B198:Q198"/>
    <mergeCell ref="B219:B221"/>
    <mergeCell ref="B200:B202"/>
    <mergeCell ref="B154:Q154"/>
    <mergeCell ref="B163:B165"/>
    <mergeCell ref="B175:B177"/>
    <mergeCell ref="B156:B158"/>
    <mergeCell ref="Q163:Q165"/>
    <mergeCell ref="Q175:Q177"/>
    <mergeCell ref="Q181:Q183"/>
    <mergeCell ref="Q156:Q158"/>
    <mergeCell ref="Q187:Q189"/>
    <mergeCell ref="Q169:Q171"/>
    <mergeCell ref="Q219:Q221"/>
    <mergeCell ref="Q200:Q202"/>
    <mergeCell ref="B131:B133"/>
    <mergeCell ref="Q137:Q139"/>
    <mergeCell ref="Q143:Q145"/>
    <mergeCell ref="N150:Q150"/>
    <mergeCell ref="P151:Q151"/>
    <mergeCell ref="Q131:Q133"/>
    <mergeCell ref="P152:Q152"/>
    <mergeCell ref="B194:M197"/>
    <mergeCell ref="N194:Q194"/>
    <mergeCell ref="P195:Q195"/>
    <mergeCell ref="P196:Q196"/>
    <mergeCell ref="B150:M153"/>
    <mergeCell ref="B143:B145"/>
    <mergeCell ref="B137:B139"/>
  </mergeCells>
  <conditionalFormatting sqref="E60:I60 M60 E63:I63 M63 E66:I66 M66">
    <cfRule type="cellIs" dxfId="2397" priority="87" stopIfTrue="1" operator="between">
      <formula>200</formula>
      <formula>235</formula>
    </cfRule>
    <cfRule type="cellIs" dxfId="2396" priority="88" stopIfTrue="1" operator="greaterThanOrEqual">
      <formula>236</formula>
    </cfRule>
  </conditionalFormatting>
  <conditionalFormatting sqref="G173 G192:L192 G261 G280">
    <cfRule type="cellIs" dxfId="2395" priority="316" operator="greaterThanOrEqual">
      <formula>200</formula>
    </cfRule>
  </conditionalFormatting>
  <conditionalFormatting sqref="G229:G230 G236:L236">
    <cfRule type="cellIs" dxfId="2394" priority="320" operator="greaterThanOrEqual">
      <formula>200</formula>
    </cfRule>
  </conditionalFormatting>
  <conditionalFormatting sqref="G104:L104">
    <cfRule type="cellIs" dxfId="2393" priority="306" operator="greaterThanOrEqual">
      <formula>200</formula>
    </cfRule>
  </conditionalFormatting>
  <conditionalFormatting sqref="G288:L353 H354:L357 G358:L494">
    <cfRule type="cellIs" dxfId="2392" priority="20" operator="greaterThanOrEqual">
      <formula>267</formula>
    </cfRule>
    <cfRule type="cellIs" dxfId="2391" priority="21" operator="between">
      <formula>200</formula>
      <formula>266</formula>
    </cfRule>
  </conditionalFormatting>
  <conditionalFormatting sqref="G57:O57 G69:O69 G71:O71">
    <cfRule type="cellIs" dxfId="2390" priority="90" stopIfTrue="1" operator="between">
      <formula>200</formula>
      <formula>235</formula>
    </cfRule>
    <cfRule type="cellIs" dxfId="2389" priority="91" stopIfTrue="1" operator="greaterThanOrEqual">
      <formula>236</formula>
    </cfRule>
  </conditionalFormatting>
  <conditionalFormatting sqref="G81:O81">
    <cfRule type="cellIs" dxfId="2388" priority="84" stopIfTrue="1" operator="between">
      <formula>200</formula>
      <formula>235</formula>
    </cfRule>
    <cfRule type="cellIs" dxfId="2387" priority="85" stopIfTrue="1" operator="greaterThanOrEqual">
      <formula>236</formula>
    </cfRule>
  </conditionalFormatting>
  <conditionalFormatting sqref="G83:O83">
    <cfRule type="cellIs" dxfId="2386" priority="287" stopIfTrue="1" operator="between">
      <formula>200</formula>
      <formula>235</formula>
    </cfRule>
    <cfRule type="cellIs" dxfId="2385" priority="288" stopIfTrue="1" operator="greaterThanOrEqual">
      <formula>236</formula>
    </cfRule>
  </conditionalFormatting>
  <conditionalFormatting sqref="H79:H80 J79:J80">
    <cfRule type="cellIs" dxfId="2384" priority="292" operator="greaterThanOrEqual">
      <formula>200</formula>
    </cfRule>
    <cfRule type="cellIs" dxfId="2383" priority="293" operator="greaterThanOrEqual">
      <formula>1</formula>
    </cfRule>
  </conditionalFormatting>
  <conditionalFormatting sqref="H86:H87">
    <cfRule type="cellIs" dxfId="2382" priority="276" operator="greaterThanOrEqual">
      <formula>200</formula>
    </cfRule>
    <cfRule type="cellIs" dxfId="2381" priority="277" operator="greaterThanOrEqual">
      <formula>1</formula>
    </cfRule>
  </conditionalFormatting>
  <conditionalFormatting sqref="H74:I75">
    <cfRule type="cellIs" dxfId="2380" priority="297" operator="greaterThanOrEqual">
      <formula>200</formula>
    </cfRule>
    <cfRule type="cellIs" dxfId="2379" priority="298" operator="greaterThanOrEqual">
      <formula>1</formula>
    </cfRule>
  </conditionalFormatting>
  <conditionalFormatting sqref="H84:I85">
    <cfRule type="cellIs" dxfId="2378" priority="278" operator="equal">
      <formula>1</formula>
    </cfRule>
    <cfRule type="cellIs" dxfId="2377" priority="279" operator="equal">
      <formula>0.5</formula>
    </cfRule>
    <cfRule type="cellIs" dxfId="2376" priority="280" operator="equal">
      <formula>0</formula>
    </cfRule>
  </conditionalFormatting>
  <conditionalFormatting sqref="H89:I90">
    <cfRule type="cellIs" dxfId="2375" priority="273" operator="equal">
      <formula>3</formula>
    </cfRule>
    <cfRule type="cellIs" dxfId="2374" priority="274" operator="equal">
      <formula>1</formula>
    </cfRule>
    <cfRule type="cellIs" dxfId="2373" priority="275" operator="equal">
      <formula>0</formula>
    </cfRule>
  </conditionalFormatting>
  <conditionalFormatting sqref="H72:J73">
    <cfRule type="cellIs" dxfId="2372" priority="299" operator="equal">
      <formula>1</formula>
    </cfRule>
    <cfRule type="cellIs" dxfId="2371" priority="300" operator="equal">
      <formula>0.5</formula>
    </cfRule>
    <cfRule type="cellIs" dxfId="2370" priority="301" operator="equal">
      <formula>0</formula>
    </cfRule>
  </conditionalFormatting>
  <conditionalFormatting sqref="H77:J78">
    <cfRule type="cellIs" dxfId="2369" priority="294" operator="equal">
      <formula>1</formula>
    </cfRule>
    <cfRule type="cellIs" dxfId="2368" priority="295" operator="equal">
      <formula>"0.5"</formula>
    </cfRule>
    <cfRule type="cellIs" dxfId="2367" priority="296" operator="equal">
      <formula>0</formula>
    </cfRule>
  </conditionalFormatting>
  <conditionalFormatting sqref="H97:J98">
    <cfRule type="cellIs" dxfId="2366" priority="4" operator="greaterThanOrEqual">
      <formula>200</formula>
    </cfRule>
    <cfRule type="cellIs" dxfId="2365" priority="5" operator="greaterThanOrEqual">
      <formula>1</formula>
    </cfRule>
  </conditionalFormatting>
  <conditionalFormatting sqref="H95:K96">
    <cfRule type="cellIs" dxfId="2364" priority="6" operator="equal">
      <formula>1</formula>
    </cfRule>
    <cfRule type="cellIs" dxfId="2363" priority="7" operator="equal">
      <formula>0.5</formula>
    </cfRule>
    <cfRule type="cellIs" dxfId="2362" priority="8" operator="equal">
      <formula>0</formula>
    </cfRule>
  </conditionalFormatting>
  <conditionalFormatting sqref="H100:K101">
    <cfRule type="cellIs" dxfId="2361" priority="1" operator="equal">
      <formula>1</formula>
    </cfRule>
    <cfRule type="cellIs" dxfId="2360" priority="2" operator="equal">
      <formula>0.5</formula>
    </cfRule>
    <cfRule type="cellIs" dxfId="2359" priority="3" operator="equal">
      <formula>0</formula>
    </cfRule>
  </conditionalFormatting>
  <conditionalFormatting sqref="H112:L112">
    <cfRule type="cellIs" dxfId="2358" priority="252" operator="equal">
      <formula>3</formula>
    </cfRule>
    <cfRule type="cellIs" dxfId="2357" priority="253" operator="equal">
      <formula>1</formula>
    </cfRule>
    <cfRule type="cellIs" dxfId="2356" priority="254" operator="equal">
      <formula>0</formula>
    </cfRule>
  </conditionalFormatting>
  <conditionalFormatting sqref="H114:L115">
    <cfRule type="cellIs" dxfId="2355" priority="19" operator="between">
      <formula>200</formula>
      <formula>266</formula>
    </cfRule>
    <cfRule type="cellIs" dxfId="2354" priority="250" operator="greaterThanOrEqual">
      <formula>267</formula>
    </cfRule>
    <cfRule type="cellIs" dxfId="2353" priority="251" operator="greaterThanOrEqual">
      <formula>1</formula>
    </cfRule>
  </conditionalFormatting>
  <conditionalFormatting sqref="H119:L119">
    <cfRule type="cellIs" dxfId="2352" priority="247" operator="equal">
      <formula>3</formula>
    </cfRule>
    <cfRule type="cellIs" dxfId="2351" priority="248" operator="equal">
      <formula>1</formula>
    </cfRule>
    <cfRule type="cellIs" dxfId="2350" priority="249" operator="equal">
      <formula>0</formula>
    </cfRule>
  </conditionalFormatting>
  <conditionalFormatting sqref="H121:L122">
    <cfRule type="cellIs" dxfId="2349" priority="18" operator="greaterThanOrEqual">
      <formula>267</formula>
    </cfRule>
    <cfRule type="cellIs" dxfId="2348" priority="245" operator="between">
      <formula>200</formula>
      <formula>266</formula>
    </cfRule>
    <cfRule type="cellIs" dxfId="2347" priority="246" operator="greaterThanOrEqual">
      <formula>1</formula>
    </cfRule>
  </conditionalFormatting>
  <conditionalFormatting sqref="H125:L125">
    <cfRule type="cellIs" dxfId="2346" priority="13" operator="equal">
      <formula>3</formula>
    </cfRule>
    <cfRule type="cellIs" dxfId="2345" priority="14" operator="equal">
      <formula>1</formula>
    </cfRule>
    <cfRule type="cellIs" dxfId="2344" priority="15" operator="equal">
      <formula>0</formula>
    </cfRule>
  </conditionalFormatting>
  <conditionalFormatting sqref="H127:L128">
    <cfRule type="cellIs" dxfId="2343" priority="11" operator="greaterThanOrEqual">
      <formula>200</formula>
    </cfRule>
    <cfRule type="cellIs" dxfId="2342" priority="12" operator="greaterThanOrEqual">
      <formula>1</formula>
    </cfRule>
  </conditionalFormatting>
  <conditionalFormatting sqref="H131:L131">
    <cfRule type="cellIs" dxfId="2341" priority="238" operator="equal">
      <formula>3</formula>
    </cfRule>
    <cfRule type="cellIs" dxfId="2340" priority="239" operator="equal">
      <formula>1</formula>
    </cfRule>
    <cfRule type="cellIs" dxfId="2339" priority="240" operator="equal">
      <formula>0</formula>
    </cfRule>
  </conditionalFormatting>
  <conditionalFormatting sqref="H133:L134">
    <cfRule type="cellIs" dxfId="2338" priority="241" operator="greaterThanOrEqual">
      <formula>200</formula>
    </cfRule>
    <cfRule type="cellIs" dxfId="2337" priority="242" operator="greaterThanOrEqual">
      <formula>1</formula>
    </cfRule>
  </conditionalFormatting>
  <conditionalFormatting sqref="H137:L137">
    <cfRule type="cellIs" dxfId="2336" priority="228" operator="equal">
      <formula>3</formula>
    </cfRule>
    <cfRule type="cellIs" dxfId="2335" priority="229" operator="equal">
      <formula>1</formula>
    </cfRule>
    <cfRule type="cellIs" dxfId="2334" priority="230" operator="equal">
      <formula>0</formula>
    </cfRule>
  </conditionalFormatting>
  <conditionalFormatting sqref="H139:L140">
    <cfRule type="cellIs" dxfId="2333" priority="243" operator="greaterThanOrEqual">
      <formula>200</formula>
    </cfRule>
    <cfRule type="cellIs" dxfId="2332" priority="244" operator="greaterThanOrEqual">
      <formula>1</formula>
    </cfRule>
  </conditionalFormatting>
  <conditionalFormatting sqref="H143:L143">
    <cfRule type="cellIs" dxfId="2331" priority="225" operator="equal">
      <formula>3</formula>
    </cfRule>
    <cfRule type="cellIs" dxfId="2330" priority="226" operator="equal">
      <formula>1</formula>
    </cfRule>
    <cfRule type="cellIs" dxfId="2329" priority="227" operator="equal">
      <formula>0</formula>
    </cfRule>
  </conditionalFormatting>
  <conditionalFormatting sqref="H145:L146">
    <cfRule type="cellIs" dxfId="2328" priority="231" operator="greaterThanOrEqual">
      <formula>200</formula>
    </cfRule>
    <cfRule type="cellIs" dxfId="2327" priority="232" operator="greaterThanOrEqual">
      <formula>1</formula>
    </cfRule>
  </conditionalFormatting>
  <conditionalFormatting sqref="H156:L156">
    <cfRule type="cellIs" dxfId="2326" priority="190" operator="equal">
      <formula>3</formula>
    </cfRule>
    <cfRule type="cellIs" dxfId="2325" priority="191" operator="equal">
      <formula>1</formula>
    </cfRule>
    <cfRule type="cellIs" dxfId="2324" priority="192" operator="equal">
      <formula>0</formula>
    </cfRule>
  </conditionalFormatting>
  <conditionalFormatting sqref="H158:L159">
    <cfRule type="cellIs" dxfId="2323" priority="188" operator="greaterThanOrEqual">
      <formula>200</formula>
    </cfRule>
    <cfRule type="cellIs" dxfId="2322" priority="189" operator="greaterThanOrEqual">
      <formula>1</formula>
    </cfRule>
  </conditionalFormatting>
  <conditionalFormatting sqref="H163:L163">
    <cfRule type="cellIs" dxfId="2321" priority="207" operator="equal">
      <formula>3</formula>
    </cfRule>
    <cfRule type="cellIs" dxfId="2320" priority="208" operator="equal">
      <formula>1</formula>
    </cfRule>
    <cfRule type="cellIs" dxfId="2319" priority="209" operator="equal">
      <formula>0</formula>
    </cfRule>
  </conditionalFormatting>
  <conditionalFormatting sqref="H165:L166">
    <cfRule type="cellIs" dxfId="2318" priority="205" operator="greaterThanOrEqual">
      <formula>200</formula>
    </cfRule>
    <cfRule type="cellIs" dxfId="2317" priority="206" operator="greaterThanOrEqual">
      <formula>1</formula>
    </cfRule>
  </conditionalFormatting>
  <conditionalFormatting sqref="H169:L169">
    <cfRule type="cellIs" dxfId="2316" priority="193" operator="equal">
      <formula>3</formula>
    </cfRule>
    <cfRule type="cellIs" dxfId="2315" priority="194" operator="equal">
      <formula>1</formula>
    </cfRule>
    <cfRule type="cellIs" dxfId="2314" priority="195" operator="equal">
      <formula>0</formula>
    </cfRule>
  </conditionalFormatting>
  <conditionalFormatting sqref="H171:L172">
    <cfRule type="cellIs" dxfId="2313" priority="196" operator="greaterThanOrEqual">
      <formula>200</formula>
    </cfRule>
    <cfRule type="cellIs" dxfId="2312" priority="197" operator="greaterThanOrEqual">
      <formula>1</formula>
    </cfRule>
  </conditionalFormatting>
  <conditionalFormatting sqref="H175:L175">
    <cfRule type="cellIs" dxfId="2311" priority="202" operator="equal">
      <formula>3</formula>
    </cfRule>
    <cfRule type="cellIs" dxfId="2310" priority="203" operator="equal">
      <formula>1</formula>
    </cfRule>
    <cfRule type="cellIs" dxfId="2309" priority="204" operator="equal">
      <formula>0</formula>
    </cfRule>
  </conditionalFormatting>
  <conditionalFormatting sqref="H177:L178">
    <cfRule type="cellIs" dxfId="2308" priority="200" operator="greaterThanOrEqual">
      <formula>200</formula>
    </cfRule>
    <cfRule type="cellIs" dxfId="2307" priority="201" operator="greaterThanOrEqual">
      <formula>1</formula>
    </cfRule>
  </conditionalFormatting>
  <conditionalFormatting sqref="H181:L181">
    <cfRule type="cellIs" dxfId="2306" priority="183" operator="equal">
      <formula>3</formula>
    </cfRule>
    <cfRule type="cellIs" dxfId="2305" priority="184" operator="equal">
      <formula>1</formula>
    </cfRule>
    <cfRule type="cellIs" dxfId="2304" priority="185" operator="equal">
      <formula>0</formula>
    </cfRule>
  </conditionalFormatting>
  <conditionalFormatting sqref="H183:L184">
    <cfRule type="cellIs" dxfId="2303" priority="198" operator="greaterThanOrEqual">
      <formula>200</formula>
    </cfRule>
    <cfRule type="cellIs" dxfId="2302" priority="199" operator="greaterThanOrEqual">
      <formula>1</formula>
    </cfRule>
  </conditionalFormatting>
  <conditionalFormatting sqref="H187:L187">
    <cfRule type="cellIs" dxfId="2301" priority="180" operator="equal">
      <formula>3</formula>
    </cfRule>
    <cfRule type="cellIs" dxfId="2300" priority="181" operator="equal">
      <formula>1</formula>
    </cfRule>
    <cfRule type="cellIs" dxfId="2299" priority="182" operator="equal">
      <formula>0</formula>
    </cfRule>
  </conditionalFormatting>
  <conditionalFormatting sqref="H189:L190">
    <cfRule type="cellIs" dxfId="2298" priority="186" operator="greaterThanOrEqual">
      <formula>200</formula>
    </cfRule>
    <cfRule type="cellIs" dxfId="2297" priority="187" operator="greaterThanOrEqual">
      <formula>1</formula>
    </cfRule>
  </conditionalFormatting>
  <conditionalFormatting sqref="H200:L200">
    <cfRule type="cellIs" dxfId="2296" priority="155" operator="equal">
      <formula>3</formula>
    </cfRule>
    <cfRule type="cellIs" dxfId="2295" priority="156" operator="equal">
      <formula>1</formula>
    </cfRule>
    <cfRule type="cellIs" dxfId="2294" priority="157" operator="equal">
      <formula>0</formula>
    </cfRule>
  </conditionalFormatting>
  <conditionalFormatting sqref="H202:L203">
    <cfRule type="cellIs" dxfId="2293" priority="153" operator="greaterThanOrEqual">
      <formula>200</formula>
    </cfRule>
    <cfRule type="cellIs" dxfId="2292" priority="154" operator="greaterThanOrEqual">
      <formula>1</formula>
    </cfRule>
  </conditionalFormatting>
  <conditionalFormatting sqref="H207:L207">
    <cfRule type="cellIs" dxfId="2291" priority="136" operator="equal">
      <formula>3</formula>
    </cfRule>
    <cfRule type="cellIs" dxfId="2290" priority="137" operator="equal">
      <formula>1</formula>
    </cfRule>
    <cfRule type="cellIs" dxfId="2289" priority="138" operator="equal">
      <formula>0</formula>
    </cfRule>
  </conditionalFormatting>
  <conditionalFormatting sqref="H209:L210">
    <cfRule type="cellIs" dxfId="2288" priority="151" operator="greaterThanOrEqual">
      <formula>200</formula>
    </cfRule>
    <cfRule type="cellIs" dxfId="2287" priority="152" operator="greaterThanOrEqual">
      <formula>1</formula>
    </cfRule>
  </conditionalFormatting>
  <conditionalFormatting sqref="H213:L213">
    <cfRule type="cellIs" dxfId="2286" priority="143" operator="equal">
      <formula>3</formula>
    </cfRule>
    <cfRule type="cellIs" dxfId="2285" priority="144" operator="equal">
      <formula>1</formula>
    </cfRule>
    <cfRule type="cellIs" dxfId="2284" priority="145" operator="equal">
      <formula>0</formula>
    </cfRule>
  </conditionalFormatting>
  <conditionalFormatting sqref="H215:L216">
    <cfRule type="cellIs" dxfId="2283" priority="141" operator="greaterThanOrEqual">
      <formula>200</formula>
    </cfRule>
    <cfRule type="cellIs" dxfId="2282" priority="142" operator="greaterThanOrEqual">
      <formula>1</formula>
    </cfRule>
  </conditionalFormatting>
  <conditionalFormatting sqref="H219:L219">
    <cfRule type="cellIs" dxfId="2281" priority="160" operator="equal">
      <formula>3</formula>
    </cfRule>
    <cfRule type="cellIs" dxfId="2280" priority="161" operator="equal">
      <formula>1</formula>
    </cfRule>
    <cfRule type="cellIs" dxfId="2279" priority="162" operator="equal">
      <formula>0</formula>
    </cfRule>
  </conditionalFormatting>
  <conditionalFormatting sqref="H221:L222">
    <cfRule type="cellIs" dxfId="2278" priority="158" operator="greaterThanOrEqual">
      <formula>200</formula>
    </cfRule>
    <cfRule type="cellIs" dxfId="2277" priority="159" operator="greaterThanOrEqual">
      <formula>1</formula>
    </cfRule>
  </conditionalFormatting>
  <conditionalFormatting sqref="H225:L225">
    <cfRule type="cellIs" dxfId="2276" priority="146" operator="equal">
      <formula>3</formula>
    </cfRule>
    <cfRule type="cellIs" dxfId="2275" priority="147" operator="equal">
      <formula>1</formula>
    </cfRule>
    <cfRule type="cellIs" dxfId="2274" priority="148" operator="equal">
      <formula>0</formula>
    </cfRule>
  </conditionalFormatting>
  <conditionalFormatting sqref="H227:L228">
    <cfRule type="cellIs" dxfId="2273" priority="149" operator="greaterThanOrEqual">
      <formula>200</formula>
    </cfRule>
    <cfRule type="cellIs" dxfId="2272" priority="150" operator="greaterThanOrEqual">
      <formula>1</formula>
    </cfRule>
  </conditionalFormatting>
  <conditionalFormatting sqref="H231:L231">
    <cfRule type="cellIs" dxfId="2271" priority="133" operator="equal">
      <formula>3</formula>
    </cfRule>
    <cfRule type="cellIs" dxfId="2270" priority="134" operator="equal">
      <formula>1</formula>
    </cfRule>
    <cfRule type="cellIs" dxfId="2269" priority="135" operator="equal">
      <formula>0</formula>
    </cfRule>
  </conditionalFormatting>
  <conditionalFormatting sqref="H233:L234">
    <cfRule type="cellIs" dxfId="2268" priority="139" operator="greaterThanOrEqual">
      <formula>200</formula>
    </cfRule>
    <cfRule type="cellIs" dxfId="2267" priority="140" operator="greaterThanOrEqual">
      <formula>1</formula>
    </cfRule>
  </conditionalFormatting>
  <conditionalFormatting sqref="H244:L244">
    <cfRule type="cellIs" dxfId="2266" priority="122" operator="equal">
      <formula>3</formula>
    </cfRule>
    <cfRule type="cellIs" dxfId="2265" priority="123" operator="equal">
      <formula>1</formula>
    </cfRule>
    <cfRule type="cellIs" dxfId="2264" priority="124" operator="equal">
      <formula>0</formula>
    </cfRule>
  </conditionalFormatting>
  <conditionalFormatting sqref="H246:L247">
    <cfRule type="cellIs" dxfId="2263" priority="120" operator="greaterThanOrEqual">
      <formula>200</formula>
    </cfRule>
    <cfRule type="cellIs" dxfId="2262" priority="121" operator="greaterThanOrEqual">
      <formula>1</formula>
    </cfRule>
  </conditionalFormatting>
  <conditionalFormatting sqref="H251:L251">
    <cfRule type="cellIs" dxfId="2261" priority="105" operator="equal">
      <formula>3</formula>
    </cfRule>
    <cfRule type="cellIs" dxfId="2260" priority="106" operator="equal">
      <formula>1</formula>
    </cfRule>
    <cfRule type="cellIs" dxfId="2259" priority="107" operator="equal">
      <formula>0</formula>
    </cfRule>
  </conditionalFormatting>
  <conditionalFormatting sqref="H253:L254">
    <cfRule type="cellIs" dxfId="2258" priority="103" operator="greaterThanOrEqual">
      <formula>200</formula>
    </cfRule>
    <cfRule type="cellIs" dxfId="2257" priority="104" operator="greaterThanOrEqual">
      <formula>1</formula>
    </cfRule>
  </conditionalFormatting>
  <conditionalFormatting sqref="H257:L257">
    <cfRule type="cellIs" dxfId="2256" priority="108" operator="equal">
      <formula>3</formula>
    </cfRule>
    <cfRule type="cellIs" dxfId="2255" priority="109" operator="equal">
      <formula>1</formula>
    </cfRule>
    <cfRule type="cellIs" dxfId="2254" priority="110" operator="equal">
      <formula>0</formula>
    </cfRule>
  </conditionalFormatting>
  <conditionalFormatting sqref="H259:L260">
    <cfRule type="cellIs" dxfId="2253" priority="111" operator="greaterThanOrEqual">
      <formula>200</formula>
    </cfRule>
    <cfRule type="cellIs" dxfId="2252" priority="112" operator="greaterThanOrEqual">
      <formula>1</formula>
    </cfRule>
  </conditionalFormatting>
  <conditionalFormatting sqref="H263:L263">
    <cfRule type="cellIs" dxfId="2251" priority="117" operator="equal">
      <formula>3</formula>
    </cfRule>
    <cfRule type="cellIs" dxfId="2250" priority="118" operator="equal">
      <formula>1</formula>
    </cfRule>
    <cfRule type="cellIs" dxfId="2249" priority="119" operator="equal">
      <formula>0</formula>
    </cfRule>
  </conditionalFormatting>
  <conditionalFormatting sqref="H265:L266">
    <cfRule type="cellIs" dxfId="2248" priority="115" operator="greaterThanOrEqual">
      <formula>200</formula>
    </cfRule>
    <cfRule type="cellIs" dxfId="2247" priority="116" operator="greaterThanOrEqual">
      <formula>1</formula>
    </cfRule>
  </conditionalFormatting>
  <conditionalFormatting sqref="H269:L269">
    <cfRule type="cellIs" dxfId="2246" priority="98" operator="equal">
      <formula>3</formula>
    </cfRule>
    <cfRule type="cellIs" dxfId="2245" priority="99" operator="equal">
      <formula>1</formula>
    </cfRule>
    <cfRule type="cellIs" dxfId="2244" priority="100" operator="equal">
      <formula>0</formula>
    </cfRule>
  </conditionalFormatting>
  <conditionalFormatting sqref="H271:L272">
    <cfRule type="cellIs" dxfId="2243" priority="113" operator="greaterThanOrEqual">
      <formula>200</formula>
    </cfRule>
    <cfRule type="cellIs" dxfId="2242" priority="114" operator="greaterThanOrEqual">
      <formula>1</formula>
    </cfRule>
  </conditionalFormatting>
  <conditionalFormatting sqref="H275:L275">
    <cfRule type="cellIs" dxfId="2241" priority="95" operator="equal">
      <formula>3</formula>
    </cfRule>
    <cfRule type="cellIs" dxfId="2240" priority="96" operator="equal">
      <formula>1</formula>
    </cfRule>
    <cfRule type="cellIs" dxfId="2239" priority="97" operator="equal">
      <formula>0</formula>
    </cfRule>
  </conditionalFormatting>
  <conditionalFormatting sqref="H277:L278">
    <cfRule type="cellIs" dxfId="2238" priority="101" operator="greaterThanOrEqual">
      <formula>200</formula>
    </cfRule>
    <cfRule type="cellIs" dxfId="2237" priority="102" operator="greaterThanOrEqual">
      <formula>1</formula>
    </cfRule>
  </conditionalFormatting>
  <conditionalFormatting sqref="I91:J92">
    <cfRule type="cellIs" dxfId="2236" priority="271" operator="greaterThanOrEqual">
      <formula>200</formula>
    </cfRule>
    <cfRule type="cellIs" dxfId="2235" priority="272" operator="greaterThanOrEqual">
      <formula>1</formula>
    </cfRule>
  </conditionalFormatting>
  <conditionalFormatting sqref="I102:K103">
    <cfRule type="cellIs" dxfId="2234" priority="258" operator="greaterThanOrEqual">
      <formula>200</formula>
    </cfRule>
    <cfRule type="cellIs" dxfId="2233" priority="259" operator="greaterThanOrEqual">
      <formula>1</formula>
    </cfRule>
  </conditionalFormatting>
  <conditionalFormatting sqref="M117:M118 N135 N147:N148 N229:N230 N235:N236 N261 N279:N280">
    <cfRule type="cellIs" dxfId="2232" priority="75" operator="greaterThanOrEqual">
      <formula>1000</formula>
    </cfRule>
  </conditionalFormatting>
  <conditionalFormatting sqref="M161:M162">
    <cfRule type="cellIs" dxfId="2231" priority="73" operator="greaterThanOrEqual">
      <formula>1000</formula>
    </cfRule>
  </conditionalFormatting>
  <conditionalFormatting sqref="M187 M189">
    <cfRule type="cellIs" dxfId="2230" priority="176" operator="greaterThanOrEqual">
      <formula>200</formula>
    </cfRule>
  </conditionalFormatting>
  <conditionalFormatting sqref="M205:M218">
    <cfRule type="cellIs" dxfId="2229" priority="64" operator="greaterThanOrEqual">
      <formula>1000</formula>
    </cfRule>
  </conditionalFormatting>
  <conditionalFormatting sqref="M209 O209 M215 O215 M216:O218">
    <cfRule type="cellIs" dxfId="2228" priority="174" operator="greaterThanOrEqual">
      <formula>200</formula>
    </cfRule>
  </conditionalFormatting>
  <conditionalFormatting sqref="M249:M262">
    <cfRule type="cellIs" dxfId="2227" priority="55" operator="greaterThanOrEqual">
      <formula>1000</formula>
    </cfRule>
  </conditionalFormatting>
  <conditionalFormatting sqref="M88:O88">
    <cfRule type="cellIs" dxfId="2226" priority="281" operator="greaterThanOrEqual">
      <formula>200</formula>
    </cfRule>
  </conditionalFormatting>
  <conditionalFormatting sqref="M99:O99">
    <cfRule type="cellIs" dxfId="2225" priority="268" operator="greaterThanOrEqual">
      <formula>200</formula>
    </cfRule>
  </conditionalFormatting>
  <conditionalFormatting sqref="M111:O111">
    <cfRule type="cellIs" dxfId="2224" priority="318" operator="greaterThanOrEqual">
      <formula>200</formula>
    </cfRule>
  </conditionalFormatting>
  <conditionalFormatting sqref="M113:O113">
    <cfRule type="cellIs" dxfId="2223" priority="81" operator="greaterThanOrEqual">
      <formula>200</formula>
    </cfRule>
  </conditionalFormatting>
  <conditionalFormatting sqref="M120:O120">
    <cfRule type="cellIs" dxfId="2222" priority="80" operator="greaterThanOrEqual">
      <formula>200</formula>
    </cfRule>
  </conditionalFormatting>
  <conditionalFormatting sqref="M124:O124">
    <cfRule type="cellIs" dxfId="2221" priority="216" operator="greaterThanOrEqual">
      <formula>200</formula>
    </cfRule>
  </conditionalFormatting>
  <conditionalFormatting sqref="M126:O126">
    <cfRule type="cellIs" dxfId="2220" priority="10" operator="greaterThanOrEqual">
      <formula>200</formula>
    </cfRule>
  </conditionalFormatting>
  <conditionalFormatting sqref="M130:O132 M133 O133 M134:O136">
    <cfRule type="cellIs" dxfId="2219" priority="9" operator="greaterThanOrEqual">
      <formula>200</formula>
    </cfRule>
  </conditionalFormatting>
  <conditionalFormatting sqref="M138:O138">
    <cfRule type="cellIs" dxfId="2218" priority="79" operator="greaterThanOrEqual">
      <formula>200</formula>
    </cfRule>
  </conditionalFormatting>
  <conditionalFormatting sqref="M142:O142">
    <cfRule type="cellIs" dxfId="2217" priority="215" operator="greaterThanOrEqual">
      <formula>200</formula>
    </cfRule>
  </conditionalFormatting>
  <conditionalFormatting sqref="M144:O144">
    <cfRule type="cellIs" dxfId="2216" priority="77" operator="greaterThanOrEqual">
      <formula>200</formula>
    </cfRule>
  </conditionalFormatting>
  <conditionalFormatting sqref="M155:O162">
    <cfRule type="cellIs" dxfId="2215" priority="67" operator="greaterThanOrEqual">
      <formula>200</formula>
    </cfRule>
  </conditionalFormatting>
  <conditionalFormatting sqref="M164:O164">
    <cfRule type="cellIs" dxfId="2214" priority="72" operator="greaterThanOrEqual">
      <formula>200</formula>
    </cfRule>
  </conditionalFormatting>
  <conditionalFormatting sqref="M168:O170 M171 O171 M172:O174">
    <cfRule type="cellIs" dxfId="2213" priority="42" operator="greaterThanOrEqual">
      <formula>200</formula>
    </cfRule>
  </conditionalFormatting>
  <conditionalFormatting sqref="M176:O176">
    <cfRule type="cellIs" dxfId="2212" priority="69" operator="greaterThanOrEqual">
      <formula>200</formula>
    </cfRule>
  </conditionalFormatting>
  <conditionalFormatting sqref="M180:O180">
    <cfRule type="cellIs" dxfId="2211" priority="43" operator="greaterThanOrEqual">
      <formula>200</formula>
    </cfRule>
  </conditionalFormatting>
  <conditionalFormatting sqref="M182:O182">
    <cfRule type="cellIs" dxfId="2210" priority="68" operator="greaterThanOrEqual">
      <formula>200</formula>
    </cfRule>
  </conditionalFormatting>
  <conditionalFormatting sqref="M186:O186">
    <cfRule type="cellIs" dxfId="2209" priority="71" operator="greaterThanOrEqual">
      <formula>200</formula>
    </cfRule>
  </conditionalFormatting>
  <conditionalFormatting sqref="M188:O188">
    <cfRule type="cellIs" dxfId="2208" priority="66" operator="greaterThanOrEqual">
      <formula>200</formula>
    </cfRule>
  </conditionalFormatting>
  <conditionalFormatting sqref="M199:O208">
    <cfRule type="cellIs" dxfId="2207" priority="59" operator="greaterThanOrEqual">
      <formula>200</formula>
    </cfRule>
  </conditionalFormatting>
  <conditionalFormatting sqref="M210:O214">
    <cfRule type="cellIs" dxfId="2206" priority="58" operator="greaterThanOrEqual">
      <formula>200</formula>
    </cfRule>
  </conditionalFormatting>
  <conditionalFormatting sqref="M220:O220">
    <cfRule type="cellIs" dxfId="2205" priority="63" operator="greaterThanOrEqual">
      <formula>200</formula>
    </cfRule>
  </conditionalFormatting>
  <conditionalFormatting sqref="M226:O226">
    <cfRule type="cellIs" dxfId="2204" priority="56" operator="greaterThanOrEqual">
      <formula>200</formula>
    </cfRule>
  </conditionalFormatting>
  <conditionalFormatting sqref="M232:O232">
    <cfRule type="cellIs" dxfId="2203" priority="57" operator="greaterThanOrEqual">
      <formula>200</formula>
    </cfRule>
  </conditionalFormatting>
  <conditionalFormatting sqref="M243:O243">
    <cfRule type="cellIs" dxfId="2202" priority="131" operator="greaterThanOrEqual">
      <formula>200</formula>
    </cfRule>
  </conditionalFormatting>
  <conditionalFormatting sqref="M245:O245">
    <cfRule type="cellIs" dxfId="2201" priority="54" operator="greaterThanOrEqual">
      <formula>200</formula>
    </cfRule>
  </conditionalFormatting>
  <conditionalFormatting sqref="M252:O252">
    <cfRule type="cellIs" dxfId="2200" priority="48" operator="greaterThanOrEqual">
      <formula>200</formula>
    </cfRule>
  </conditionalFormatting>
  <conditionalFormatting sqref="M258:O258">
    <cfRule type="cellIs" dxfId="2199" priority="46" operator="greaterThanOrEqual">
      <formula>200</formula>
    </cfRule>
  </conditionalFormatting>
  <conditionalFormatting sqref="M264:O264">
    <cfRule type="cellIs" dxfId="2198" priority="50" operator="greaterThanOrEqual">
      <formula>200</formula>
    </cfRule>
  </conditionalFormatting>
  <conditionalFormatting sqref="M270:O270">
    <cfRule type="cellIs" dxfId="2197" priority="49" operator="greaterThanOrEqual">
      <formula>200</formula>
    </cfRule>
  </conditionalFormatting>
  <conditionalFormatting sqref="M276:O276">
    <cfRule type="cellIs" dxfId="2196" priority="47" operator="greaterThanOrEqual">
      <formula>200</formula>
    </cfRule>
  </conditionalFormatting>
  <conditionalFormatting sqref="N60 N63 N66">
    <cfRule type="cellIs" dxfId="2195" priority="86" stopIfTrue="1" operator="greaterThanOrEqual">
      <formula>200</formula>
    </cfRule>
  </conditionalFormatting>
  <conditionalFormatting sqref="N72 N77 N84 N89 N95 N100">
    <cfRule type="cellIs" dxfId="2194" priority="284" operator="lessThanOrEqual">
      <formula>1.5</formula>
    </cfRule>
    <cfRule type="cellIs" dxfId="2193" priority="285" operator="greaterThanOrEqual">
      <formula>2</formula>
    </cfRule>
  </conditionalFormatting>
  <conditionalFormatting sqref="N114 N116 N121 N123 N139 N141 N145 N202 N204:N208 N210:N214 N216:N218 N221 N223 N233">
    <cfRule type="cellIs" dxfId="2192" priority="321" operator="greaterThanOrEqual">
      <formula>1000</formula>
    </cfRule>
  </conditionalFormatting>
  <conditionalFormatting sqref="N127 N129">
    <cfRule type="cellIs" dxfId="2191" priority="16" operator="greaterThanOrEqual">
      <formula>1000</formula>
    </cfRule>
  </conditionalFormatting>
  <conditionalFormatting sqref="N158 N160:N162 N165 N167:N170 N172:N174 N177 N179 N183 N185 N189 N191">
    <cfRule type="cellIs" dxfId="2190" priority="173" operator="greaterThanOrEqual">
      <formula>1000</formula>
    </cfRule>
  </conditionalFormatting>
  <conditionalFormatting sqref="N192">
    <cfRule type="cellIs" dxfId="2189" priority="317" operator="greaterThanOrEqual">
      <formula>1200</formula>
    </cfRule>
  </conditionalFormatting>
  <conditionalFormatting sqref="N246 N248 N253 N255 N265 N267 N271 N273 N277">
    <cfRule type="cellIs" dxfId="2188" priority="130" operator="greaterThanOrEqual">
      <formula>1000</formula>
    </cfRule>
  </conditionalFormatting>
  <conditionalFormatting sqref="N288:N494">
    <cfRule type="cellIs" dxfId="2187" priority="23" operator="greaterThanOrEqual">
      <formula>1292</formula>
    </cfRule>
  </conditionalFormatting>
  <conditionalFormatting sqref="N288:N594">
    <cfRule type="cellIs" dxfId="2186" priority="22" operator="between">
      <formula>1200</formula>
      <formula>1291</formula>
    </cfRule>
  </conditionalFormatting>
  <conditionalFormatting sqref="N212:O212">
    <cfRule type="cellIs" dxfId="2185" priority="62" operator="greaterThanOrEqual">
      <formula>200</formula>
    </cfRule>
  </conditionalFormatting>
  <conditionalFormatting sqref="N218:O218">
    <cfRule type="cellIs" dxfId="2184" priority="164" operator="greaterThanOrEqual">
      <formula>200</formula>
    </cfRule>
  </conditionalFormatting>
  <conditionalFormatting sqref="N224:O226 O227">
    <cfRule type="cellIs" dxfId="2183" priority="166" operator="greaterThanOrEqual">
      <formula>200</formula>
    </cfRule>
  </conditionalFormatting>
  <conditionalFormatting sqref="N228:O230">
    <cfRule type="cellIs" dxfId="2182" priority="61" operator="greaterThanOrEqual">
      <formula>200</formula>
    </cfRule>
  </conditionalFormatting>
  <conditionalFormatting sqref="N256:O258 O259 N260:O262">
    <cfRule type="cellIs" dxfId="2181" priority="52" operator="greaterThanOrEqual">
      <formula>200</formula>
    </cfRule>
  </conditionalFormatting>
  <conditionalFormatting sqref="N268:O268">
    <cfRule type="cellIs" dxfId="2180" priority="128" operator="greaterThanOrEqual">
      <formula>200</formula>
    </cfRule>
  </conditionalFormatting>
  <conditionalFormatting sqref="N274:O274">
    <cfRule type="cellIs" dxfId="2179" priority="53" operator="greaterThanOrEqual">
      <formula>200</formula>
    </cfRule>
  </conditionalFormatting>
  <conditionalFormatting sqref="P57 P69 P71">
    <cfRule type="cellIs" dxfId="2178" priority="89" stopIfTrue="1" operator="greaterThanOrEqual">
      <formula>200</formula>
    </cfRule>
  </conditionalFormatting>
  <conditionalFormatting sqref="P72:P73">
    <cfRule type="cellIs" dxfId="2177" priority="304" operator="greaterThanOrEqual">
      <formula>200</formula>
    </cfRule>
  </conditionalFormatting>
  <conditionalFormatting sqref="P77:P78">
    <cfRule type="cellIs" dxfId="2176" priority="303" operator="greaterThanOrEqual">
      <formula>200</formula>
    </cfRule>
  </conditionalFormatting>
  <conditionalFormatting sqref="P81">
    <cfRule type="cellIs" dxfId="2175" priority="83" stopIfTrue="1" operator="greaterThanOrEqual">
      <formula>200</formula>
    </cfRule>
  </conditionalFormatting>
  <conditionalFormatting sqref="P83">
    <cfRule type="cellIs" dxfId="2174" priority="286" stopIfTrue="1" operator="greaterThanOrEqual">
      <formula>200</formula>
    </cfRule>
  </conditionalFormatting>
  <conditionalFormatting sqref="P84:P85">
    <cfRule type="cellIs" dxfId="2173" priority="283" operator="greaterThanOrEqual">
      <formula>200</formula>
    </cfRule>
  </conditionalFormatting>
  <conditionalFormatting sqref="P89:P90">
    <cfRule type="cellIs" dxfId="2172" priority="282" operator="greaterThanOrEqual">
      <formula>200</formula>
    </cfRule>
  </conditionalFormatting>
  <conditionalFormatting sqref="P95:P96">
    <cfRule type="cellIs" dxfId="2171" priority="270" operator="greaterThanOrEqual">
      <formula>200</formula>
    </cfRule>
  </conditionalFormatting>
  <conditionalFormatting sqref="P100:P101">
    <cfRule type="cellIs" dxfId="2170" priority="269" operator="greaterThanOrEqual">
      <formula>200</formula>
    </cfRule>
  </conditionalFormatting>
  <conditionalFormatting sqref="P288:P289">
    <cfRule type="cellIs" dxfId="2169" priority="349" operator="greaterThanOrEqual">
      <formula>200</formula>
    </cfRule>
  </conditionalFormatting>
  <conditionalFormatting sqref="P293:P294">
    <cfRule type="cellIs" dxfId="2168" priority="257" operator="greaterThanOrEqual">
      <formula>200</formula>
    </cfRule>
  </conditionalFormatting>
  <conditionalFormatting sqref="P298:P299">
    <cfRule type="cellIs" dxfId="2167" priority="343" operator="greaterThanOrEqual">
      <formula>200</formula>
    </cfRule>
  </conditionalFormatting>
  <conditionalFormatting sqref="P303:P304">
    <cfRule type="cellIs" dxfId="2166" priority="342" operator="greaterThanOrEqual">
      <formula>200</formula>
    </cfRule>
  </conditionalFormatting>
  <conditionalFormatting sqref="P308:P309">
    <cfRule type="cellIs" dxfId="2165" priority="341" operator="greaterThanOrEqual">
      <formula>200</formula>
    </cfRule>
  </conditionalFormatting>
  <conditionalFormatting sqref="P313:P314">
    <cfRule type="cellIs" dxfId="2164" priority="340" operator="greaterThanOrEqual">
      <formula>200</formula>
    </cfRule>
  </conditionalFormatting>
  <conditionalFormatting sqref="P318:P319">
    <cfRule type="cellIs" dxfId="2163" priority="339" operator="greaterThanOrEqual">
      <formula>200</formula>
    </cfRule>
  </conditionalFormatting>
  <conditionalFormatting sqref="P323:P324">
    <cfRule type="cellIs" dxfId="2162" priority="338" operator="greaterThanOrEqual">
      <formula>200</formula>
    </cfRule>
  </conditionalFormatting>
  <conditionalFormatting sqref="P328:P329">
    <cfRule type="cellIs" dxfId="2161" priority="337" operator="greaterThanOrEqual">
      <formula>200</formula>
    </cfRule>
  </conditionalFormatting>
  <conditionalFormatting sqref="P333:P334">
    <cfRule type="cellIs" dxfId="2160" priority="336" operator="greaterThanOrEqual">
      <formula>200</formula>
    </cfRule>
  </conditionalFormatting>
  <conditionalFormatting sqref="P338:P339">
    <cfRule type="cellIs" dxfId="2159" priority="335" operator="greaterThanOrEqual">
      <formula>200</formula>
    </cfRule>
  </conditionalFormatting>
  <conditionalFormatting sqref="P343:P344">
    <cfRule type="cellIs" dxfId="2158" priority="334" operator="greaterThanOrEqual">
      <formula>200</formula>
    </cfRule>
  </conditionalFormatting>
  <conditionalFormatting sqref="P348:P349">
    <cfRule type="cellIs" dxfId="2157" priority="333" operator="greaterThanOrEqual">
      <formula>200</formula>
    </cfRule>
  </conditionalFormatting>
  <conditionalFormatting sqref="P354:P355">
    <cfRule type="cellIs" dxfId="2156" priority="332" operator="greaterThanOrEqual">
      <formula>200</formula>
    </cfRule>
  </conditionalFormatting>
  <conditionalFormatting sqref="P359:P360">
    <cfRule type="cellIs" dxfId="2155" priority="331" operator="greaterThanOrEqual">
      <formula>200</formula>
    </cfRule>
  </conditionalFormatting>
  <conditionalFormatting sqref="P364:P365">
    <cfRule type="cellIs" dxfId="2154" priority="330" operator="greaterThanOrEqual">
      <formula>200</formula>
    </cfRule>
  </conditionalFormatting>
  <conditionalFormatting sqref="P369:P370">
    <cfRule type="cellIs" dxfId="2153" priority="329" operator="greaterThanOrEqual">
      <formula>200</formula>
    </cfRule>
  </conditionalFormatting>
  <conditionalFormatting sqref="P374:P375">
    <cfRule type="cellIs" dxfId="2152" priority="328" operator="greaterThanOrEqual">
      <formula>200</formula>
    </cfRule>
  </conditionalFormatting>
  <conditionalFormatting sqref="P379:P380">
    <cfRule type="cellIs" dxfId="2151" priority="327" operator="greaterThanOrEqual">
      <formula>200</formula>
    </cfRule>
  </conditionalFormatting>
  <conditionalFormatting sqref="P384:P385">
    <cfRule type="cellIs" dxfId="2150" priority="326" operator="greaterThanOrEqual">
      <formula>200</formula>
    </cfRule>
  </conditionalFormatting>
  <conditionalFormatting sqref="P389:P390">
    <cfRule type="cellIs" dxfId="2149" priority="325" operator="greaterThanOrEqual">
      <formula>200</formula>
    </cfRule>
  </conditionalFormatting>
  <conditionalFormatting sqref="P394:P395">
    <cfRule type="cellIs" dxfId="2148" priority="324" operator="greaterThanOrEqual">
      <formula>200</formula>
    </cfRule>
  </conditionalFormatting>
  <conditionalFormatting sqref="P399:P400">
    <cfRule type="cellIs" dxfId="2147" priority="323" operator="greaterThanOrEqual">
      <formula>200</formula>
    </cfRule>
  </conditionalFormatting>
  <conditionalFormatting sqref="P404:P405">
    <cfRule type="cellIs" dxfId="2146" priority="315" operator="greaterThanOrEqual">
      <formula>200</formula>
    </cfRule>
  </conditionalFormatting>
  <conditionalFormatting sqref="P410:P411">
    <cfRule type="cellIs" dxfId="2145" priority="314" operator="greaterThanOrEqual">
      <formula>200</formula>
    </cfRule>
  </conditionalFormatting>
  <conditionalFormatting sqref="P415:P416">
    <cfRule type="cellIs" dxfId="2144" priority="313" operator="greaterThanOrEqual">
      <formula>200</formula>
    </cfRule>
  </conditionalFormatting>
  <conditionalFormatting sqref="P420:P421">
    <cfRule type="cellIs" dxfId="2143" priority="312" operator="greaterThanOrEqual">
      <formula>200</formula>
    </cfRule>
  </conditionalFormatting>
  <conditionalFormatting sqref="P426:P427">
    <cfRule type="cellIs" dxfId="2142" priority="311" operator="greaterThanOrEqual">
      <formula>200</formula>
    </cfRule>
  </conditionalFormatting>
  <conditionalFormatting sqref="P431:P432">
    <cfRule type="cellIs" dxfId="2141" priority="310" operator="greaterThanOrEqual">
      <formula>200</formula>
    </cfRule>
  </conditionalFormatting>
  <conditionalFormatting sqref="P436:P437">
    <cfRule type="cellIs" dxfId="2140" priority="309" operator="greaterThanOrEqual">
      <formula>200</formula>
    </cfRule>
  </conditionalFormatting>
  <conditionalFormatting sqref="P441:P442">
    <cfRule type="cellIs" dxfId="2139" priority="308" operator="greaterThanOrEqual">
      <formula>200</formula>
    </cfRule>
  </conditionalFormatting>
  <conditionalFormatting sqref="P446:P447">
    <cfRule type="cellIs" dxfId="2138" priority="307" operator="greaterThanOrEqual">
      <formula>200</formula>
    </cfRule>
  </conditionalFormatting>
  <conditionalFormatting sqref="P451:P452">
    <cfRule type="cellIs" dxfId="2137" priority="224" operator="greaterThanOrEqual">
      <formula>200</formula>
    </cfRule>
  </conditionalFormatting>
  <conditionalFormatting sqref="P456:P457">
    <cfRule type="cellIs" dxfId="2136" priority="223" operator="greaterThanOrEqual">
      <formula>200</formula>
    </cfRule>
  </conditionalFormatting>
  <conditionalFormatting sqref="P461:P462">
    <cfRule type="cellIs" dxfId="2135" priority="222" operator="greaterThanOrEqual">
      <formula>200</formula>
    </cfRule>
  </conditionalFormatting>
  <conditionalFormatting sqref="P466:P467">
    <cfRule type="cellIs" dxfId="2134" priority="221" operator="greaterThanOrEqual">
      <formula>200</formula>
    </cfRule>
  </conditionalFormatting>
  <conditionalFormatting sqref="P471:P472">
    <cfRule type="cellIs" dxfId="2133" priority="219" operator="greaterThanOrEqual">
      <formula>200</formula>
    </cfRule>
  </conditionalFormatting>
  <conditionalFormatting sqref="P476:P477">
    <cfRule type="cellIs" dxfId="2132" priority="218" operator="greaterThanOrEqual">
      <formula>200</formula>
    </cfRule>
  </conditionalFormatting>
  <conditionalFormatting sqref="P481:P482">
    <cfRule type="cellIs" dxfId="2131" priority="36" operator="greaterThanOrEqual">
      <formula>200</formula>
    </cfRule>
  </conditionalFormatting>
  <printOptions horizontalCentered="1"/>
  <pageMargins left="0" right="0" top="0.19685039370078741" bottom="0.19685039370078741" header="0" footer="0.11811023622047245"/>
  <pageSetup scale="54" orientation="portrait" r:id="rId1"/>
  <headerFooter alignWithMargins="0">
    <oddFooter>&amp;L&amp;"-,Gras italique"&amp;18 25  ème  DEAFLYMICS GAMES&amp;R&amp;"-,Gras italique"&amp;16NOVEMBRE   2025</oddFooter>
  </headerFooter>
  <rowBreaks count="7" manualBreakCount="7">
    <brk id="49" max="16383" man="1"/>
    <brk id="104" max="16383" man="1"/>
    <brk id="148" max="16383" man="1"/>
    <brk id="192" max="16383" man="1"/>
    <brk id="236" max="16383" man="1"/>
    <brk id="280" max="16383" man="1"/>
    <brk id="35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76A8D-8555-4D12-908B-8FA51BA057CC}">
  <sheetPr>
    <tabColor rgb="FF0000FF"/>
  </sheetPr>
  <dimension ref="A1:U250"/>
  <sheetViews>
    <sheetView topLeftCell="A10" zoomScaleNormal="100" workbookViewId="0"/>
  </sheetViews>
  <sheetFormatPr baseColWidth="10" defaultColWidth="11.5703125" defaultRowHeight="21" x14ac:dyDescent="0.35"/>
  <cols>
    <col min="1" max="1" width="3.7109375" style="169" customWidth="1"/>
    <col min="2" max="2" width="10.7109375" style="28" customWidth="1"/>
    <col min="3" max="3" width="13.7109375" style="6" customWidth="1"/>
    <col min="4" max="4" width="20.7109375" style="6" customWidth="1"/>
    <col min="5" max="5" width="23.7109375" style="28" customWidth="1"/>
    <col min="6" max="6" width="1.28515625" style="6" customWidth="1"/>
    <col min="7" max="11" width="12.7109375" style="6" customWidth="1"/>
    <col min="12" max="12" width="11.7109375" style="6" customWidth="1"/>
    <col min="13" max="13" width="1.7109375" style="6" customWidth="1"/>
    <col min="14" max="14" width="13.85546875" style="6" customWidth="1"/>
    <col min="15" max="15" width="1.7109375" style="6" customWidth="1"/>
    <col min="16" max="16" width="11.7109375" style="24" customWidth="1"/>
    <col min="17" max="17" width="8.7109375" style="49" customWidth="1"/>
    <col min="18" max="18" width="1.7109375" style="6" customWidth="1"/>
    <col min="19" max="19" width="11.5703125" style="6"/>
    <col min="20" max="20" width="11.28515625" style="6" customWidth="1"/>
    <col min="21" max="16384" width="11.5703125" style="6"/>
  </cols>
  <sheetData>
    <row r="1" spans="1:21" s="40" customFormat="1" ht="75" customHeight="1" x14ac:dyDescent="0.2">
      <c r="A1" s="170"/>
      <c r="B1" s="931"/>
      <c r="C1" s="931"/>
      <c r="D1" s="931"/>
      <c r="E1" s="931"/>
      <c r="F1" s="931"/>
      <c r="G1" s="931"/>
      <c r="H1" s="931"/>
      <c r="I1" s="931"/>
      <c r="J1" s="931"/>
      <c r="K1" s="931"/>
      <c r="L1" s="931"/>
      <c r="M1" s="931"/>
      <c r="N1" s="931"/>
      <c r="O1" s="931"/>
      <c r="P1" s="931"/>
      <c r="Q1" s="931"/>
    </row>
    <row r="2" spans="1:21" s="40" customFormat="1" ht="33" customHeight="1" x14ac:dyDescent="0.2">
      <c r="A2" s="170"/>
      <c r="B2" s="41"/>
      <c r="C2" s="43"/>
      <c r="D2" s="43"/>
      <c r="E2" s="42"/>
      <c r="F2" s="43"/>
      <c r="G2" s="43"/>
      <c r="H2" s="43"/>
      <c r="I2" s="43"/>
      <c r="J2" s="43"/>
      <c r="K2" s="43"/>
      <c r="L2" s="43"/>
      <c r="M2" s="44"/>
      <c r="N2" s="43"/>
      <c r="O2" s="45"/>
      <c r="P2" s="677"/>
      <c r="Q2" s="48"/>
    </row>
    <row r="3" spans="1:21" s="40" customFormat="1" ht="21" customHeight="1" x14ac:dyDescent="0.2">
      <c r="A3" s="170"/>
      <c r="B3" s="932" t="s">
        <v>2</v>
      </c>
      <c r="C3" s="932"/>
      <c r="D3" s="932"/>
      <c r="E3" s="932"/>
      <c r="F3" s="932"/>
      <c r="G3" s="932"/>
      <c r="H3" s="932"/>
      <c r="I3" s="932"/>
      <c r="J3" s="932"/>
      <c r="K3" s="932"/>
      <c r="L3" s="932"/>
      <c r="M3" s="932"/>
      <c r="N3" s="932"/>
      <c r="O3" s="932"/>
      <c r="P3" s="932"/>
      <c r="Q3" s="932"/>
    </row>
    <row r="4" spans="1:21" s="40" customFormat="1" ht="21" customHeight="1" x14ac:dyDescent="0.2">
      <c r="A4" s="170"/>
      <c r="B4" s="932"/>
      <c r="C4" s="932"/>
      <c r="D4" s="932"/>
      <c r="E4" s="932"/>
      <c r="F4" s="932"/>
      <c r="G4" s="932"/>
      <c r="H4" s="932"/>
      <c r="I4" s="932"/>
      <c r="J4" s="932"/>
      <c r="K4" s="932"/>
      <c r="L4" s="932"/>
      <c r="M4" s="932"/>
      <c r="N4" s="932"/>
      <c r="O4" s="932"/>
      <c r="P4" s="932"/>
      <c r="Q4" s="932"/>
    </row>
    <row r="5" spans="1:21" s="40" customFormat="1" ht="21" customHeight="1" x14ac:dyDescent="0.2">
      <c r="A5" s="170"/>
      <c r="B5" s="932"/>
      <c r="C5" s="932"/>
      <c r="D5" s="932"/>
      <c r="E5" s="932"/>
      <c r="F5" s="932"/>
      <c r="G5" s="932"/>
      <c r="H5" s="932"/>
      <c r="I5" s="932"/>
      <c r="J5" s="932"/>
      <c r="K5" s="932"/>
      <c r="L5" s="932"/>
      <c r="M5" s="932"/>
      <c r="N5" s="932"/>
      <c r="O5" s="932"/>
      <c r="P5" s="932"/>
      <c r="Q5" s="932"/>
    </row>
    <row r="6" spans="1:21" s="40" customFormat="1" ht="21" customHeight="1" x14ac:dyDescent="0.2">
      <c r="A6" s="170"/>
      <c r="B6" s="932"/>
      <c r="C6" s="932"/>
      <c r="D6" s="932"/>
      <c r="E6" s="932"/>
      <c r="F6" s="932"/>
      <c r="G6" s="932"/>
      <c r="H6" s="932"/>
      <c r="I6" s="932"/>
      <c r="J6" s="932"/>
      <c r="K6" s="932"/>
      <c r="L6" s="932"/>
      <c r="M6" s="932"/>
      <c r="N6" s="932"/>
      <c r="O6" s="932"/>
      <c r="P6" s="932"/>
      <c r="Q6" s="932"/>
    </row>
    <row r="7" spans="1:21" s="40" customFormat="1" ht="21" customHeight="1" x14ac:dyDescent="0.2">
      <c r="A7" s="170"/>
      <c r="B7" s="41"/>
      <c r="C7" s="43"/>
      <c r="D7" s="43"/>
      <c r="E7" s="42"/>
      <c r="F7" s="43"/>
      <c r="G7" s="43"/>
      <c r="H7" s="43"/>
      <c r="I7" s="43"/>
      <c r="J7" s="43"/>
      <c r="K7" s="43"/>
      <c r="L7" s="43"/>
      <c r="M7" s="44"/>
      <c r="N7" s="43"/>
      <c r="O7" s="45"/>
      <c r="P7" s="677"/>
      <c r="Q7" s="48"/>
    </row>
    <row r="8" spans="1:21" s="15" customFormat="1" ht="18" customHeight="1" x14ac:dyDescent="0.25">
      <c r="A8" s="171"/>
      <c r="B8" s="933" t="s">
        <v>15</v>
      </c>
      <c r="C8" s="933"/>
      <c r="D8" s="933"/>
      <c r="E8" s="933"/>
      <c r="F8" s="933"/>
      <c r="G8" s="933"/>
      <c r="H8" s="933"/>
      <c r="I8" s="933"/>
      <c r="J8" s="933"/>
      <c r="K8" s="933"/>
      <c r="L8" s="933"/>
      <c r="M8" s="933"/>
      <c r="N8" s="933"/>
      <c r="O8" s="933"/>
      <c r="P8" s="933"/>
      <c r="Q8" s="933"/>
    </row>
    <row r="9" spans="1:21" s="15" customFormat="1" ht="18" customHeight="1" x14ac:dyDescent="0.25">
      <c r="A9" s="171"/>
      <c r="B9" s="933"/>
      <c r="C9" s="933"/>
      <c r="D9" s="933"/>
      <c r="E9" s="933"/>
      <c r="F9" s="933"/>
      <c r="G9" s="933"/>
      <c r="H9" s="933"/>
      <c r="I9" s="933"/>
      <c r="J9" s="933"/>
      <c r="K9" s="933"/>
      <c r="L9" s="933"/>
      <c r="M9" s="933"/>
      <c r="N9" s="933"/>
      <c r="O9" s="933"/>
      <c r="P9" s="933"/>
      <c r="Q9" s="933"/>
    </row>
    <row r="10" spans="1:21" s="15" customFormat="1" ht="18" customHeight="1" x14ac:dyDescent="0.25">
      <c r="A10" s="171"/>
      <c r="B10" s="933"/>
      <c r="C10" s="933"/>
      <c r="D10" s="933"/>
      <c r="E10" s="933"/>
      <c r="F10" s="933"/>
      <c r="G10" s="933"/>
      <c r="H10" s="933"/>
      <c r="I10" s="933"/>
      <c r="J10" s="933"/>
      <c r="K10" s="933"/>
      <c r="L10" s="933"/>
      <c r="M10" s="933"/>
      <c r="N10" s="933"/>
      <c r="O10" s="933"/>
      <c r="P10" s="933"/>
      <c r="Q10" s="933"/>
    </row>
    <row r="11" spans="1:21" s="111" customFormat="1" ht="30" customHeight="1" x14ac:dyDescent="0.25">
      <c r="B11" s="124"/>
      <c r="C11" s="124"/>
      <c r="D11" s="124"/>
      <c r="E11" s="124"/>
      <c r="F11" s="124"/>
      <c r="G11" s="124"/>
      <c r="H11" s="10"/>
      <c r="I11" s="10"/>
      <c r="J11" s="19"/>
      <c r="L11" s="12"/>
      <c r="U11"/>
    </row>
    <row r="12" spans="1:21" s="111" customFormat="1" ht="30" customHeight="1" x14ac:dyDescent="0.25">
      <c r="B12" s="124"/>
      <c r="C12" s="124"/>
      <c r="D12" s="124"/>
      <c r="E12" s="124"/>
      <c r="F12" s="124"/>
      <c r="G12" s="124"/>
      <c r="H12" s="10"/>
      <c r="I12" s="10"/>
      <c r="J12" s="19"/>
      <c r="L12" s="12"/>
    </row>
    <row r="13" spans="1:21" s="111" customFormat="1" ht="30" customHeight="1" x14ac:dyDescent="0.25">
      <c r="B13" s="124"/>
      <c r="C13" s="124"/>
      <c r="D13" s="124"/>
      <c r="E13" s="124"/>
      <c r="F13" s="124"/>
      <c r="G13" s="124"/>
      <c r="H13" s="10"/>
      <c r="I13" s="10"/>
      <c r="J13" s="27"/>
      <c r="L13" s="12"/>
    </row>
    <row r="14" spans="1:21" s="111" customFormat="1" ht="30" customHeight="1" x14ac:dyDescent="0.25">
      <c r="B14" s="124"/>
      <c r="C14" s="124"/>
      <c r="D14" s="124"/>
      <c r="E14" s="124"/>
      <c r="F14" s="124"/>
      <c r="G14" s="124"/>
      <c r="H14" s="10"/>
      <c r="I14" s="10"/>
      <c r="J14" s="19"/>
      <c r="L14" s="12"/>
    </row>
    <row r="15" spans="1:21" s="111" customFormat="1" ht="30" customHeight="1" x14ac:dyDescent="0.25">
      <c r="B15" s="124"/>
      <c r="C15" s="124"/>
      <c r="D15" s="124"/>
      <c r="E15" s="124"/>
      <c r="F15" s="124"/>
      <c r="G15" s="124"/>
      <c r="H15" s="10"/>
      <c r="I15" s="10"/>
      <c r="L15" s="12"/>
    </row>
    <row r="16" spans="1:21" s="111" customFormat="1" ht="30" customHeight="1" x14ac:dyDescent="0.25">
      <c r="B16" s="124"/>
      <c r="C16" s="124"/>
      <c r="D16" s="124"/>
      <c r="E16" s="124"/>
      <c r="F16" s="124"/>
      <c r="G16" s="124"/>
      <c r="H16" s="10"/>
      <c r="I16" s="10"/>
      <c r="J16" s="19"/>
      <c r="L16" s="12"/>
      <c r="N16"/>
    </row>
    <row r="17" spans="2:14" s="111" customFormat="1" ht="30" customHeight="1" x14ac:dyDescent="0.25">
      <c r="B17" s="124"/>
      <c r="C17" s="124"/>
      <c r="D17" s="124"/>
      <c r="E17" s="124"/>
      <c r="F17" s="124"/>
      <c r="G17" s="124"/>
      <c r="H17" s="10"/>
      <c r="I17" s="10"/>
      <c r="J17" s="19"/>
      <c r="L17" s="12"/>
    </row>
    <row r="18" spans="2:14" s="111" customFormat="1" ht="30" customHeight="1" x14ac:dyDescent="0.25">
      <c r="B18" s="124"/>
      <c r="C18" s="124"/>
      <c r="D18" s="124"/>
      <c r="E18" s="124"/>
      <c r="F18" s="124"/>
      <c r="G18" s="124"/>
      <c r="H18" s="10"/>
      <c r="I18" s="10"/>
      <c r="J18" s="27"/>
      <c r="L18" s="12"/>
      <c r="M18"/>
    </row>
    <row r="19" spans="2:14" s="111" customFormat="1" ht="30" customHeight="1" x14ac:dyDescent="0.25">
      <c r="B19" s="124"/>
      <c r="C19" s="124"/>
      <c r="D19" s="124"/>
      <c r="E19" s="124"/>
      <c r="F19" s="124"/>
      <c r="G19" s="124"/>
      <c r="H19" s="10"/>
      <c r="I19" s="10"/>
      <c r="J19" s="19"/>
      <c r="L19" s="12"/>
    </row>
    <row r="20" spans="2:14" s="111" customFormat="1" ht="30" customHeight="1" x14ac:dyDescent="0.25">
      <c r="B20" s="124"/>
      <c r="C20" s="124"/>
      <c r="D20" s="124"/>
      <c r="E20" s="124"/>
      <c r="F20" s="124"/>
      <c r="G20" s="124"/>
      <c r="H20" s="10"/>
      <c r="I20" s="10"/>
      <c r="J20" s="19"/>
      <c r="L20" s="12"/>
    </row>
    <row r="21" spans="2:14" s="111" customFormat="1" ht="30" customHeight="1" x14ac:dyDescent="0.25">
      <c r="B21" s="124"/>
      <c r="C21"/>
      <c r="D21"/>
      <c r="E21" s="124"/>
      <c r="F21" s="124"/>
      <c r="G21" s="124"/>
      <c r="H21"/>
      <c r="I21" s="10"/>
      <c r="J21" s="19"/>
      <c r="L21" s="12"/>
    </row>
    <row r="22" spans="2:14" s="111" customFormat="1" ht="30" customHeight="1" x14ac:dyDescent="0.25">
      <c r="B22"/>
      <c r="C22" s="124"/>
      <c r="D22" s="124"/>
      <c r="E22" s="124"/>
      <c r="F22" s="124"/>
      <c r="G22" s="124"/>
      <c r="H22" s="10"/>
      <c r="I22" s="10"/>
      <c r="J22" s="19"/>
      <c r="L22" s="12"/>
    </row>
    <row r="23" spans="2:14" s="111" customFormat="1" ht="30" customHeight="1" x14ac:dyDescent="0.25">
      <c r="B23" s="124"/>
      <c r="C23" s="124"/>
      <c r="D23" s="124"/>
      <c r="E23" s="124"/>
      <c r="F23" s="124"/>
      <c r="G23" s="124"/>
      <c r="H23" s="10"/>
      <c r="I23" s="10"/>
      <c r="J23" s="19"/>
      <c r="L23" s="12"/>
      <c r="N23"/>
    </row>
    <row r="24" spans="2:14" s="111" customFormat="1" ht="30" customHeight="1" x14ac:dyDescent="0.25">
      <c r="B24"/>
      <c r="C24" s="127"/>
      <c r="D24" s="127"/>
      <c r="E24" s="127"/>
      <c r="F24" s="127"/>
      <c r="G24" s="127"/>
      <c r="H24" s="127"/>
      <c r="I24" s="127"/>
      <c r="J24" s="127"/>
      <c r="K24" s="127"/>
      <c r="L24" s="12"/>
    </row>
    <row r="25" spans="2:14" s="111" customFormat="1" ht="30" customHeight="1" x14ac:dyDescent="0.25">
      <c r="B25"/>
      <c r="C25" s="127"/>
      <c r="D25" s="127"/>
      <c r="E25" s="127"/>
      <c r="F25" s="127"/>
      <c r="G25" s="127"/>
      <c r="H25" s="127"/>
      <c r="I25" s="127"/>
      <c r="J25" s="127"/>
      <c r="K25" s="127"/>
      <c r="L25" s="12"/>
    </row>
    <row r="26" spans="2:14" s="111" customFormat="1" ht="30" customHeight="1" x14ac:dyDescent="0.25">
      <c r="B26" s="127"/>
      <c r="C26" s="127"/>
      <c r="D26" s="127"/>
      <c r="E26" s="127"/>
      <c r="F26" s="127"/>
      <c r="G26" s="127"/>
      <c r="H26" s="127"/>
      <c r="I26" s="127"/>
      <c r="J26" s="127"/>
      <c r="K26" s="127"/>
      <c r="L26" s="12"/>
    </row>
    <row r="27" spans="2:14" s="111" customFormat="1" ht="30" customHeight="1" x14ac:dyDescent="0.25">
      <c r="B27" s="127"/>
      <c r="C27" s="127"/>
      <c r="D27" s="127"/>
      <c r="E27" s="127"/>
      <c r="F27" s="127"/>
      <c r="G27" s="127"/>
      <c r="H27" s="127"/>
      <c r="I27" s="127"/>
      <c r="J27" s="127"/>
      <c r="K27" s="127"/>
      <c r="L27" s="12"/>
    </row>
    <row r="28" spans="2:14" s="111" customFormat="1" ht="30" customHeight="1" x14ac:dyDescent="0.25">
      <c r="B28" s="127"/>
      <c r="C28" s="127"/>
      <c r="D28" s="127"/>
      <c r="E28" s="127"/>
      <c r="F28" s="127"/>
      <c r="G28" s="127"/>
      <c r="H28" s="127"/>
      <c r="I28" s="127"/>
      <c r="J28" s="127"/>
      <c r="K28" s="127"/>
      <c r="L28" s="12"/>
    </row>
    <row r="29" spans="2:14" s="111" customFormat="1" ht="30" customHeight="1" x14ac:dyDescent="0.25">
      <c r="B29" s="127"/>
      <c r="C29"/>
      <c r="D29"/>
      <c r="E29" s="127"/>
      <c r="F29" s="127"/>
      <c r="G29" s="127"/>
      <c r="H29" s="127"/>
      <c r="I29" s="127"/>
      <c r="J29" s="127"/>
      <c r="K29" s="127"/>
      <c r="L29" s="12"/>
    </row>
    <row r="30" spans="2:14" s="111" customFormat="1" ht="30" customHeight="1" x14ac:dyDescent="0.25">
      <c r="B30" s="127"/>
      <c r="C30" s="127"/>
      <c r="D30" s="127"/>
      <c r="E30" s="127"/>
      <c r="F30" s="127"/>
      <c r="G30" s="127"/>
      <c r="H30" s="127"/>
      <c r="I30" s="127"/>
      <c r="J30" s="127"/>
      <c r="K30" s="127"/>
      <c r="L30" s="12"/>
    </row>
    <row r="31" spans="2:14" s="111" customFormat="1" ht="30" customHeight="1" x14ac:dyDescent="0.25">
      <c r="B31" s="127"/>
      <c r="C31" s="127"/>
      <c r="D31" s="127"/>
      <c r="E31" s="127"/>
      <c r="F31"/>
      <c r="G31" s="127"/>
      <c r="H31" s="127"/>
      <c r="I31" s="127"/>
      <c r="J31" s="127"/>
      <c r="K31" s="127"/>
      <c r="L31" s="12"/>
    </row>
    <row r="32" spans="2:14" s="111" customFormat="1" ht="30" customHeight="1" x14ac:dyDescent="0.25">
      <c r="B32" s="127"/>
      <c r="C32" s="127"/>
      <c r="D32" s="127"/>
      <c r="E32" s="127"/>
      <c r="F32" s="127"/>
      <c r="G32" s="127"/>
      <c r="H32" s="127"/>
      <c r="I32" s="127"/>
      <c r="J32" s="127"/>
      <c r="K32" s="127"/>
      <c r="L32" s="12"/>
    </row>
    <row r="33" spans="1:19" s="111" customFormat="1" ht="30" customHeight="1" x14ac:dyDescent="0.25">
      <c r="B33" s="127"/>
      <c r="C33" s="127"/>
      <c r="D33" s="127"/>
      <c r="E33" s="127"/>
      <c r="F33" s="127"/>
      <c r="G33" s="127"/>
      <c r="H33" s="127"/>
      <c r="I33" s="127"/>
      <c r="J33" s="127"/>
      <c r="K33" s="127"/>
      <c r="L33" s="12"/>
    </row>
    <row r="34" spans="1:19" s="111" customFormat="1" ht="30" customHeight="1" x14ac:dyDescent="0.25">
      <c r="B34" s="127"/>
      <c r="C34" s="127"/>
      <c r="D34" s="127"/>
      <c r="E34" s="127"/>
      <c r="F34" s="127"/>
      <c r="G34" s="127"/>
      <c r="H34" s="127"/>
      <c r="I34" s="127"/>
      <c r="J34" s="127"/>
      <c r="K34" s="127"/>
      <c r="L34" s="12"/>
    </row>
    <row r="35" spans="1:19" s="111" customFormat="1" ht="30" customHeight="1" x14ac:dyDescent="0.25">
      <c r="B35" s="127"/>
      <c r="C35" s="127"/>
      <c r="D35" s="127"/>
      <c r="E35" s="127"/>
      <c r="F35" s="127"/>
      <c r="G35" s="127"/>
      <c r="H35" s="127"/>
      <c r="I35" s="127"/>
      <c r="J35" s="127"/>
      <c r="K35" s="127"/>
      <c r="L35" s="12"/>
    </row>
    <row r="36" spans="1:19" s="111" customFormat="1" ht="30" customHeight="1" x14ac:dyDescent="0.25">
      <c r="B36" s="127"/>
      <c r="C36" s="127"/>
      <c r="D36" s="127"/>
      <c r="E36" s="127"/>
      <c r="F36" s="127"/>
      <c r="G36" s="127"/>
      <c r="H36"/>
      <c r="I36" s="127"/>
      <c r="J36" s="127"/>
      <c r="K36" s="127"/>
      <c r="L36" s="12"/>
    </row>
    <row r="37" spans="1:19" s="111" customFormat="1" ht="30" customHeight="1" x14ac:dyDescent="0.25">
      <c r="B37" s="127"/>
      <c r="C37" s="127"/>
      <c r="D37" s="127"/>
      <c r="E37" s="127"/>
      <c r="F37" s="127"/>
      <c r="G37" s="127"/>
      <c r="H37"/>
      <c r="I37" s="127"/>
      <c r="J37" s="127"/>
      <c r="K37" s="127"/>
      <c r="L37" s="12"/>
    </row>
    <row r="38" spans="1:19" s="111" customFormat="1" ht="30" customHeight="1" x14ac:dyDescent="0.25">
      <c r="B38" s="127"/>
      <c r="C38" s="127"/>
      <c r="D38" s="127"/>
      <c r="E38" s="127"/>
      <c r="F38" s="127"/>
      <c r="G38" s="127"/>
      <c r="H38" s="127"/>
      <c r="I38" s="958"/>
      <c r="J38" s="958"/>
      <c r="K38" s="958"/>
      <c r="L38" s="958"/>
      <c r="M38" s="958"/>
      <c r="N38" s="958"/>
      <c r="O38" s="958"/>
      <c r="P38" s="958"/>
    </row>
    <row r="39" spans="1:19" s="111" customFormat="1" ht="30" customHeight="1" x14ac:dyDescent="0.25">
      <c r="B39" s="127"/>
      <c r="C39" s="127"/>
      <c r="D39" s="127"/>
      <c r="E39" s="127"/>
      <c r="F39" s="127"/>
      <c r="G39" s="127"/>
      <c r="H39" s="127"/>
      <c r="I39" s="958"/>
      <c r="J39" s="958"/>
      <c r="K39" s="958"/>
      <c r="L39" s="958"/>
      <c r="M39" s="958"/>
      <c r="N39" s="958"/>
      <c r="O39" s="958"/>
      <c r="P39" s="958"/>
    </row>
    <row r="40" spans="1:19" s="111" customFormat="1" ht="30" customHeight="1" x14ac:dyDescent="0.25">
      <c r="B40" s="127"/>
      <c r="C40" s="127"/>
      <c r="D40" s="127"/>
      <c r="E40" s="127"/>
      <c r="F40" s="127"/>
      <c r="G40" s="127"/>
      <c r="H40" s="127"/>
      <c r="I40" s="127"/>
      <c r="J40" s="127"/>
      <c r="K40" s="127"/>
      <c r="L40" s="12"/>
    </row>
    <row r="41" spans="1:19" s="111" customFormat="1" ht="30" customHeight="1" x14ac:dyDescent="0.25">
      <c r="B41" s="127"/>
      <c r="C41" s="127"/>
      <c r="D41" s="127"/>
      <c r="E41" s="127"/>
      <c r="F41" s="127"/>
      <c r="G41" s="127"/>
      <c r="H41" s="127"/>
      <c r="I41" s="127"/>
      <c r="J41" s="127"/>
      <c r="K41" s="127"/>
      <c r="L41" s="12"/>
    </row>
    <row r="42" spans="1:19" s="111" customFormat="1" ht="30" customHeight="1" x14ac:dyDescent="0.25">
      <c r="B42" s="952" t="s">
        <v>495</v>
      </c>
      <c r="C42" s="952"/>
      <c r="D42" s="952"/>
      <c r="E42" s="950" t="s">
        <v>494</v>
      </c>
      <c r="F42" s="950"/>
      <c r="G42" s="950"/>
      <c r="H42" s="950"/>
      <c r="I42" s="951" t="s">
        <v>496</v>
      </c>
      <c r="J42" s="951"/>
      <c r="K42" s="951"/>
      <c r="L42" s="951" t="s">
        <v>497</v>
      </c>
      <c r="M42" s="951"/>
      <c r="N42" s="951"/>
      <c r="O42" s="951"/>
      <c r="P42" s="951"/>
      <c r="Q42" s="951"/>
    </row>
    <row r="43" spans="1:19" s="111" customFormat="1" ht="30" customHeight="1" x14ac:dyDescent="0.25">
      <c r="B43" s="952"/>
      <c r="C43" s="952"/>
      <c r="D43" s="952"/>
      <c r="E43" s="950"/>
      <c r="F43" s="950"/>
      <c r="G43" s="950"/>
      <c r="H43" s="950"/>
      <c r="I43" s="951"/>
      <c r="J43" s="951"/>
      <c r="K43" s="951"/>
      <c r="L43" s="951"/>
      <c r="M43" s="951"/>
      <c r="N43" s="951"/>
      <c r="O43" s="951"/>
      <c r="P43" s="951"/>
      <c r="Q43" s="951"/>
    </row>
    <row r="44" spans="1:19" s="111" customFormat="1" ht="30" customHeight="1" x14ac:dyDescent="0.3">
      <c r="A44" s="168"/>
      <c r="B44" s="952"/>
      <c r="C44" s="952"/>
      <c r="D44" s="952"/>
      <c r="E44" s="950"/>
      <c r="F44" s="950"/>
      <c r="G44" s="950"/>
      <c r="H44" s="950"/>
      <c r="I44" s="951"/>
      <c r="J44" s="951"/>
      <c r="K44" s="951"/>
      <c r="L44" s="951"/>
      <c r="M44" s="951"/>
      <c r="N44" s="951"/>
      <c r="O44" s="951"/>
      <c r="P44" s="951"/>
      <c r="Q44" s="951"/>
      <c r="R44" s="702"/>
    </row>
    <row r="45" spans="1:19" s="111" customFormat="1" ht="30" customHeight="1" x14ac:dyDescent="0.3">
      <c r="A45" s="168"/>
      <c r="B45" s="952"/>
      <c r="C45" s="952"/>
      <c r="D45" s="952"/>
      <c r="E45" s="950"/>
      <c r="F45" s="950"/>
      <c r="G45" s="950"/>
      <c r="H45" s="950"/>
      <c r="I45" s="951"/>
      <c r="J45" s="951"/>
      <c r="K45" s="951"/>
      <c r="L45" s="951"/>
      <c r="M45" s="951"/>
      <c r="N45" s="951"/>
      <c r="O45" s="951"/>
      <c r="P45" s="951"/>
      <c r="Q45" s="951"/>
      <c r="R45" s="702"/>
    </row>
    <row r="46" spans="1:19" s="111" customFormat="1" ht="30" customHeight="1" x14ac:dyDescent="0.3">
      <c r="A46" s="168"/>
      <c r="B46" s="952"/>
      <c r="C46" s="952"/>
      <c r="D46" s="952"/>
      <c r="E46" s="950"/>
      <c r="F46" s="950"/>
      <c r="G46" s="950"/>
      <c r="H46" s="950"/>
      <c r="I46" s="951"/>
      <c r="J46" s="951"/>
      <c r="K46" s="951"/>
      <c r="L46" s="951"/>
      <c r="M46" s="951"/>
      <c r="N46" s="951"/>
      <c r="O46" s="951"/>
      <c r="P46" s="951"/>
      <c r="Q46" s="951"/>
      <c r="R46" s="702"/>
    </row>
    <row r="47" spans="1:19" s="111" customFormat="1" ht="30" customHeight="1" x14ac:dyDescent="0.25">
      <c r="A47" s="168"/>
      <c r="B47" s="952"/>
      <c r="C47" s="952"/>
      <c r="D47" s="952"/>
      <c r="E47" s="950"/>
      <c r="F47" s="950"/>
      <c r="G47" s="950"/>
      <c r="H47" s="950"/>
      <c r="I47" s="951"/>
      <c r="J47" s="951"/>
      <c r="K47" s="951"/>
      <c r="L47" s="951"/>
      <c r="M47" s="951"/>
      <c r="N47" s="951"/>
      <c r="O47" s="951"/>
      <c r="P47" s="951"/>
      <c r="Q47" s="951"/>
    </row>
    <row r="48" spans="1:19" ht="3" customHeight="1" x14ac:dyDescent="0.25">
      <c r="B48" s="26"/>
      <c r="C48" s="58"/>
      <c r="D48" s="58"/>
      <c r="E48" s="62"/>
      <c r="F48" s="27"/>
      <c r="G48" s="10"/>
      <c r="H48" s="10"/>
      <c r="I48" s="10"/>
      <c r="J48" s="10"/>
      <c r="K48" s="30"/>
      <c r="L48" s="30"/>
      <c r="M48" s="30"/>
      <c r="N48" s="30"/>
      <c r="O48" s="30"/>
      <c r="P48" s="678"/>
      <c r="R48" s="111"/>
      <c r="S48" s="111"/>
    </row>
    <row r="49" spans="1:19" s="40" customFormat="1" ht="21" customHeight="1" x14ac:dyDescent="0.2">
      <c r="A49" s="170"/>
      <c r="B49" s="934" t="s">
        <v>2</v>
      </c>
      <c r="C49" s="934"/>
      <c r="D49" s="934"/>
      <c r="E49" s="934"/>
      <c r="F49" s="934"/>
      <c r="G49" s="934"/>
      <c r="H49" s="934"/>
      <c r="I49" s="934"/>
      <c r="J49" s="934"/>
      <c r="K49" s="934"/>
      <c r="L49" s="934"/>
      <c r="M49" s="934"/>
      <c r="N49" s="934"/>
      <c r="O49" s="934"/>
      <c r="P49" s="934"/>
      <c r="Q49" s="934"/>
    </row>
    <row r="50" spans="1:19" s="40" customFormat="1" ht="21" customHeight="1" x14ac:dyDescent="0.2">
      <c r="A50" s="170"/>
      <c r="B50" s="934"/>
      <c r="C50" s="934"/>
      <c r="D50" s="934"/>
      <c r="E50" s="934"/>
      <c r="F50" s="934"/>
      <c r="G50" s="934"/>
      <c r="H50" s="934"/>
      <c r="I50" s="934"/>
      <c r="J50" s="934"/>
      <c r="K50" s="934"/>
      <c r="L50" s="934"/>
      <c r="M50" s="934"/>
      <c r="N50" s="934"/>
      <c r="O50" s="934"/>
      <c r="P50" s="934"/>
      <c r="Q50" s="934"/>
    </row>
    <row r="51" spans="1:19" s="40" customFormat="1" ht="21" customHeight="1" x14ac:dyDescent="0.2">
      <c r="A51" s="170"/>
      <c r="B51" s="934"/>
      <c r="C51" s="934"/>
      <c r="D51" s="934"/>
      <c r="E51" s="934"/>
      <c r="F51" s="934"/>
      <c r="G51" s="934"/>
      <c r="H51" s="934"/>
      <c r="I51" s="934"/>
      <c r="J51" s="934"/>
      <c r="K51" s="934"/>
      <c r="L51" s="934"/>
      <c r="M51" s="934"/>
      <c r="N51" s="934"/>
      <c r="O51" s="934"/>
      <c r="P51" s="934"/>
      <c r="Q51" s="934"/>
    </row>
    <row r="52" spans="1:19" s="40" customFormat="1" ht="21" customHeight="1" x14ac:dyDescent="0.2">
      <c r="A52" s="170"/>
      <c r="B52" s="934"/>
      <c r="C52" s="934"/>
      <c r="D52" s="934"/>
      <c r="E52" s="934"/>
      <c r="F52" s="934"/>
      <c r="G52" s="934"/>
      <c r="H52" s="934"/>
      <c r="I52" s="934"/>
      <c r="J52" s="934"/>
      <c r="K52" s="934"/>
      <c r="L52" s="934"/>
      <c r="M52" s="934"/>
      <c r="N52" s="934"/>
      <c r="O52" s="934"/>
      <c r="P52" s="934"/>
      <c r="Q52" s="934"/>
    </row>
    <row r="53" spans="1:19" s="40" customFormat="1" ht="21" customHeight="1" x14ac:dyDescent="0.2">
      <c r="A53" s="170"/>
      <c r="B53" s="41"/>
      <c r="C53" s="43"/>
      <c r="D53" s="43"/>
      <c r="E53" s="42"/>
      <c r="F53" s="43"/>
      <c r="G53" s="43"/>
      <c r="H53" s="43"/>
      <c r="I53" s="43"/>
      <c r="J53" s="43"/>
      <c r="K53" s="43"/>
      <c r="L53" s="43"/>
      <c r="M53" s="44"/>
      <c r="N53" s="43"/>
      <c r="O53" s="45"/>
      <c r="P53" s="677"/>
      <c r="Q53" s="48"/>
    </row>
    <row r="54" spans="1:19" s="63" customFormat="1" ht="54" customHeight="1" x14ac:dyDescent="0.2">
      <c r="A54" s="172"/>
      <c r="B54" s="922" t="s">
        <v>76</v>
      </c>
      <c r="C54" s="922"/>
      <c r="D54" s="922"/>
      <c r="E54" s="922"/>
      <c r="F54" s="922"/>
      <c r="G54" s="922"/>
      <c r="H54" s="922"/>
      <c r="I54" s="922"/>
      <c r="J54" s="922"/>
      <c r="K54" s="922"/>
      <c r="L54" s="922"/>
      <c r="M54" s="922"/>
      <c r="N54" s="922"/>
      <c r="O54" s="922"/>
      <c r="P54" s="922"/>
      <c r="Q54" s="922"/>
      <c r="R54" s="111"/>
      <c r="S54" s="111"/>
    </row>
    <row r="55" spans="1:19" s="57" customFormat="1" ht="30" customHeight="1" x14ac:dyDescent="0.2">
      <c r="A55" s="132"/>
      <c r="B55" s="101"/>
      <c r="C55" s="104"/>
      <c r="D55" s="104"/>
      <c r="E55" s="66"/>
      <c r="F55" s="105"/>
      <c r="G55" s="64"/>
      <c r="H55" s="64"/>
      <c r="I55" s="64"/>
      <c r="J55" s="64"/>
      <c r="K55" s="64"/>
      <c r="L55" s="64"/>
      <c r="M55" s="64"/>
      <c r="N55" s="64"/>
      <c r="O55" s="64"/>
      <c r="P55" s="679"/>
      <c r="Q55" s="667"/>
    </row>
    <row r="56" spans="1:19" s="57" customFormat="1" ht="36" customHeight="1" x14ac:dyDescent="0.2">
      <c r="A56" s="132"/>
      <c r="B56" s="935">
        <v>1</v>
      </c>
      <c r="E56" s="959" t="s">
        <v>23</v>
      </c>
      <c r="F56" s="959"/>
      <c r="G56" s="959"/>
      <c r="H56" s="959"/>
      <c r="I56" s="959"/>
      <c r="J56" s="958" t="s">
        <v>478</v>
      </c>
      <c r="K56" s="958"/>
      <c r="L56" s="958"/>
      <c r="M56" s="958"/>
      <c r="N56" s="958" t="s">
        <v>480</v>
      </c>
      <c r="O56" s="958"/>
      <c r="P56" s="958"/>
      <c r="Q56" s="958"/>
    </row>
    <row r="57" spans="1:19" s="57" customFormat="1" ht="36" customHeight="1" x14ac:dyDescent="0.2">
      <c r="A57" s="132"/>
      <c r="B57" s="935"/>
      <c r="E57" s="959"/>
      <c r="F57" s="959"/>
      <c r="G57" s="959"/>
      <c r="H57" s="959"/>
      <c r="I57" s="959"/>
      <c r="J57" s="958" t="s">
        <v>479</v>
      </c>
      <c r="K57" s="958"/>
      <c r="L57" s="958"/>
      <c r="M57" s="958"/>
      <c r="N57" s="958" t="s">
        <v>481</v>
      </c>
      <c r="O57" s="958"/>
      <c r="P57" s="958"/>
      <c r="Q57" s="958"/>
    </row>
    <row r="58" spans="1:19" s="57" customFormat="1" ht="29.25" customHeight="1" x14ac:dyDescent="1.05">
      <c r="A58" s="132"/>
      <c r="B58" s="104"/>
      <c r="E58" s="582"/>
      <c r="F58" s="582"/>
      <c r="G58" s="582"/>
      <c r="H58" s="582"/>
      <c r="I58" s="583"/>
      <c r="J58" s="63"/>
      <c r="K58" s="63"/>
      <c r="L58" s="63"/>
      <c r="M58" s="63"/>
      <c r="N58" s="63"/>
      <c r="O58" s="63"/>
      <c r="P58" s="680"/>
      <c r="Q58" s="660"/>
    </row>
    <row r="59" spans="1:19" s="57" customFormat="1" ht="36" customHeight="1" x14ac:dyDescent="0.2">
      <c r="A59" s="132"/>
      <c r="B59" s="939">
        <v>2</v>
      </c>
      <c r="E59" s="959" t="s">
        <v>99</v>
      </c>
      <c r="F59" s="959"/>
      <c r="G59" s="959"/>
      <c r="H59" s="959"/>
      <c r="I59" s="959"/>
      <c r="J59" s="958" t="s">
        <v>482</v>
      </c>
      <c r="K59" s="958"/>
      <c r="L59" s="958"/>
      <c r="M59" s="958"/>
      <c r="N59" s="958" t="s">
        <v>484</v>
      </c>
      <c r="O59" s="958"/>
      <c r="P59" s="958"/>
      <c r="Q59" s="958"/>
    </row>
    <row r="60" spans="1:19" s="57" customFormat="1" ht="36" customHeight="1" x14ac:dyDescent="0.2">
      <c r="A60" s="132"/>
      <c r="B60" s="939"/>
      <c r="E60" s="959"/>
      <c r="F60" s="959"/>
      <c r="G60" s="959"/>
      <c r="H60" s="959"/>
      <c r="I60" s="959"/>
      <c r="J60" s="958" t="s">
        <v>483</v>
      </c>
      <c r="K60" s="958"/>
      <c r="L60" s="958"/>
      <c r="M60" s="958"/>
      <c r="N60" s="958" t="s">
        <v>485</v>
      </c>
      <c r="O60" s="958"/>
      <c r="P60" s="958"/>
      <c r="Q60" s="958"/>
    </row>
    <row r="61" spans="1:19" s="57" customFormat="1" ht="29.25" customHeight="1" x14ac:dyDescent="1.05">
      <c r="A61" s="132"/>
      <c r="B61" s="104"/>
      <c r="E61" s="582"/>
      <c r="F61" s="582"/>
      <c r="G61" s="582"/>
      <c r="H61" s="582"/>
      <c r="I61" s="583"/>
      <c r="J61" s="547"/>
      <c r="K61" s="547"/>
      <c r="L61" s="548"/>
      <c r="M61" s="549"/>
      <c r="N61" s="550"/>
      <c r="O61" s="63"/>
      <c r="P61" s="681"/>
      <c r="Q61" s="661"/>
    </row>
    <row r="62" spans="1:19" s="57" customFormat="1" ht="36" customHeight="1" x14ac:dyDescent="0.2">
      <c r="A62" s="132"/>
      <c r="B62" s="921">
        <v>3</v>
      </c>
      <c r="E62" s="959" t="s">
        <v>26</v>
      </c>
      <c r="F62" s="959"/>
      <c r="G62" s="959"/>
      <c r="H62" s="959"/>
      <c r="I62" s="959"/>
      <c r="J62" s="958" t="s">
        <v>490</v>
      </c>
      <c r="K62" s="958"/>
      <c r="L62" s="958"/>
      <c r="M62" s="958"/>
      <c r="N62" s="958" t="s">
        <v>492</v>
      </c>
      <c r="O62" s="958"/>
      <c r="P62" s="958"/>
      <c r="Q62" s="958"/>
    </row>
    <row r="63" spans="1:19" s="57" customFormat="1" ht="36" customHeight="1" x14ac:dyDescent="0.2">
      <c r="A63" s="132"/>
      <c r="B63" s="921"/>
      <c r="E63" s="959"/>
      <c r="F63" s="959"/>
      <c r="G63" s="959"/>
      <c r="H63" s="959"/>
      <c r="I63" s="959"/>
      <c r="J63" s="958" t="s">
        <v>491</v>
      </c>
      <c r="K63" s="958"/>
      <c r="L63" s="958"/>
      <c r="M63" s="958"/>
      <c r="N63" s="958" t="s">
        <v>493</v>
      </c>
      <c r="O63" s="958"/>
      <c r="P63" s="958"/>
      <c r="Q63" s="958"/>
    </row>
    <row r="64" spans="1:19" s="57" customFormat="1" ht="18" customHeight="1" x14ac:dyDescent="1.05">
      <c r="A64" s="132"/>
      <c r="B64" s="104"/>
      <c r="E64" s="582"/>
      <c r="F64" s="582"/>
      <c r="G64" s="582"/>
      <c r="H64" s="582"/>
      <c r="I64" s="583"/>
      <c r="J64" s="547"/>
      <c r="K64" s="547"/>
      <c r="L64" s="548"/>
      <c r="M64" s="549"/>
      <c r="N64" s="550"/>
      <c r="O64" s="63"/>
      <c r="P64" s="681"/>
      <c r="Q64" s="661"/>
    </row>
    <row r="65" spans="1:19" s="57" customFormat="1" ht="36" customHeight="1" x14ac:dyDescent="0.2">
      <c r="A65" s="132"/>
      <c r="B65" s="921">
        <v>3</v>
      </c>
      <c r="E65" s="959" t="s">
        <v>98</v>
      </c>
      <c r="F65" s="959"/>
      <c r="G65" s="959"/>
      <c r="H65" s="959"/>
      <c r="I65" s="959"/>
      <c r="J65" s="958" t="s">
        <v>486</v>
      </c>
      <c r="K65" s="958"/>
      <c r="L65" s="958"/>
      <c r="M65" s="958"/>
      <c r="N65" s="958" t="s">
        <v>488</v>
      </c>
      <c r="O65" s="958"/>
      <c r="P65" s="958"/>
      <c r="Q65" s="958"/>
    </row>
    <row r="66" spans="1:19" s="57" customFormat="1" ht="36" customHeight="1" x14ac:dyDescent="0.2">
      <c r="A66" s="132"/>
      <c r="B66" s="921"/>
      <c r="E66" s="959"/>
      <c r="F66" s="959"/>
      <c r="G66" s="959"/>
      <c r="H66" s="959"/>
      <c r="I66" s="959"/>
      <c r="J66" s="958" t="s">
        <v>487</v>
      </c>
      <c r="K66" s="958"/>
      <c r="L66" s="958"/>
      <c r="M66" s="958"/>
      <c r="N66" s="958" t="s">
        <v>489</v>
      </c>
      <c r="O66" s="958"/>
      <c r="P66" s="958"/>
      <c r="Q66" s="958"/>
    </row>
    <row r="67" spans="1:19" s="57" customFormat="1" ht="30" customHeight="1" x14ac:dyDescent="0.2">
      <c r="A67" s="132"/>
      <c r="B67" s="101"/>
      <c r="C67" s="104"/>
      <c r="D67" s="104"/>
      <c r="E67" s="66"/>
      <c r="F67" s="105"/>
      <c r="G67" s="64"/>
      <c r="H67" s="194"/>
      <c r="I67" s="194"/>
      <c r="J67" s="194"/>
      <c r="K67" s="194"/>
      <c r="L67" s="194"/>
      <c r="M67" s="194"/>
      <c r="N67" s="194"/>
      <c r="O67" s="194"/>
      <c r="P67" s="682"/>
      <c r="Q67" s="668"/>
    </row>
    <row r="68" spans="1:19" s="63" customFormat="1" ht="54" customHeight="1" x14ac:dyDescent="0.2">
      <c r="A68" s="172"/>
      <c r="B68" s="922" t="s">
        <v>16</v>
      </c>
      <c r="C68" s="922"/>
      <c r="D68" s="922"/>
      <c r="E68" s="922"/>
      <c r="F68" s="922"/>
      <c r="G68" s="922"/>
      <c r="H68" s="922"/>
      <c r="I68" s="922"/>
      <c r="J68" s="922"/>
      <c r="K68" s="922"/>
      <c r="L68" s="922"/>
      <c r="M68" s="922"/>
      <c r="N68" s="922"/>
      <c r="O68" s="922"/>
      <c r="P68" s="922"/>
      <c r="Q68" s="922"/>
      <c r="R68" s="111"/>
      <c r="S68" s="111"/>
    </row>
    <row r="69" spans="1:19" s="57" customFormat="1" ht="23.25" customHeight="1" x14ac:dyDescent="0.2">
      <c r="A69" s="132"/>
      <c r="B69" s="101"/>
      <c r="C69" s="104"/>
      <c r="D69" s="104"/>
      <c r="E69" s="66"/>
      <c r="F69" s="105"/>
      <c r="G69" s="64"/>
      <c r="H69" s="64"/>
      <c r="I69" s="64"/>
      <c r="J69" s="64"/>
      <c r="K69" s="64"/>
      <c r="L69" s="64"/>
      <c r="M69" s="64"/>
      <c r="N69" s="64"/>
      <c r="O69" s="64"/>
      <c r="P69" s="679"/>
      <c r="Q69" s="667"/>
    </row>
    <row r="70" spans="1:19" ht="54" customHeight="1" x14ac:dyDescent="0.25">
      <c r="B70" s="454">
        <v>1</v>
      </c>
      <c r="C70" s="211"/>
      <c r="D70" s="960" t="s">
        <v>99</v>
      </c>
      <c r="E70" s="960"/>
      <c r="F70" s="960"/>
      <c r="G70" s="960"/>
      <c r="H70" s="199">
        <v>0</v>
      </c>
      <c r="I70" s="199">
        <v>0</v>
      </c>
      <c r="J70" s="918"/>
      <c r="K70" s="918"/>
      <c r="L70" s="918"/>
      <c r="M70" s="9"/>
      <c r="N70" s="920">
        <v>0</v>
      </c>
      <c r="O70" s="9"/>
      <c r="P70" s="956"/>
      <c r="Q70" s="669">
        <v>1</v>
      </c>
    </row>
    <row r="71" spans="1:19" s="161" customFormat="1" ht="40.5" customHeight="1" x14ac:dyDescent="0.25">
      <c r="A71" s="169"/>
      <c r="B71" s="136"/>
      <c r="C71" s="214"/>
      <c r="D71" s="692"/>
      <c r="E71" s="691"/>
      <c r="F71" s="693"/>
      <c r="G71" s="691"/>
      <c r="H71" s="9">
        <v>190</v>
      </c>
      <c r="I71" s="9">
        <v>246</v>
      </c>
      <c r="J71" s="918"/>
      <c r="K71" s="918"/>
      <c r="L71" s="918"/>
      <c r="M71" s="201"/>
      <c r="N71" s="920"/>
      <c r="P71" s="956"/>
      <c r="Q71" s="607"/>
    </row>
    <row r="72" spans="1:19" s="12" customFormat="1" ht="9" customHeight="1" x14ac:dyDescent="0.7">
      <c r="A72" s="173"/>
      <c r="B72" s="218"/>
      <c r="C72" s="219"/>
      <c r="D72" s="694"/>
      <c r="E72" s="695"/>
      <c r="F72" s="695"/>
      <c r="G72" s="695"/>
      <c r="H72" s="6"/>
      <c r="I72" s="6"/>
      <c r="J72" s="6"/>
      <c r="K72" s="6"/>
      <c r="L72" s="6"/>
      <c r="M72" s="6"/>
      <c r="N72" s="6"/>
      <c r="O72" s="6"/>
      <c r="P72" s="24"/>
      <c r="Q72" s="670"/>
    </row>
    <row r="73" spans="1:19" ht="54" customHeight="1" x14ac:dyDescent="0.25">
      <c r="B73" s="454">
        <v>2</v>
      </c>
      <c r="C73" s="211"/>
      <c r="D73" s="960" t="s">
        <v>23</v>
      </c>
      <c r="E73" s="960"/>
      <c r="F73" s="960"/>
      <c r="G73" s="960"/>
      <c r="H73" s="199">
        <v>1</v>
      </c>
      <c r="I73" s="199">
        <v>1</v>
      </c>
      <c r="J73" s="918"/>
      <c r="K73" s="918"/>
      <c r="L73" s="918"/>
      <c r="M73" s="9"/>
      <c r="N73" s="920">
        <v>2</v>
      </c>
      <c r="O73" s="9"/>
      <c r="P73" s="956"/>
      <c r="Q73" s="669">
        <v>2</v>
      </c>
    </row>
    <row r="74" spans="1:19" s="161" customFormat="1" ht="39" customHeight="1" x14ac:dyDescent="0.25">
      <c r="A74" s="169"/>
      <c r="B74" s="136"/>
      <c r="C74" s="214"/>
      <c r="D74" s="214"/>
      <c r="E74" s="20"/>
      <c r="G74" s="157"/>
      <c r="H74" s="9">
        <v>200</v>
      </c>
      <c r="I74" s="9">
        <v>250</v>
      </c>
      <c r="J74" s="918"/>
      <c r="K74" s="918"/>
      <c r="L74" s="918"/>
      <c r="M74" s="201"/>
      <c r="N74" s="920"/>
      <c r="P74" s="956"/>
      <c r="Q74" s="232"/>
    </row>
    <row r="75" spans="1:19" s="57" customFormat="1" ht="24" customHeight="1" x14ac:dyDescent="0.2">
      <c r="A75" s="132"/>
      <c r="B75" s="101"/>
      <c r="C75" s="104"/>
      <c r="D75" s="104"/>
      <c r="E75" s="66"/>
      <c r="F75" s="105"/>
      <c r="G75" s="64"/>
      <c r="H75" s="64"/>
      <c r="I75" s="64"/>
      <c r="J75" s="64"/>
      <c r="K75" s="64"/>
      <c r="L75" s="64"/>
      <c r="M75" s="64"/>
      <c r="N75" s="64"/>
      <c r="O75" s="64"/>
      <c r="P75" s="679"/>
      <c r="Q75" s="667"/>
    </row>
    <row r="76" spans="1:19" s="63" customFormat="1" ht="54" customHeight="1" x14ac:dyDescent="0.2">
      <c r="A76" s="172"/>
      <c r="B76" s="922" t="s">
        <v>25</v>
      </c>
      <c r="C76" s="922"/>
      <c r="D76" s="922"/>
      <c r="E76" s="922"/>
      <c r="F76" s="922"/>
      <c r="G76" s="922"/>
      <c r="H76" s="922"/>
      <c r="I76" s="922"/>
      <c r="J76" s="922"/>
      <c r="K76" s="922"/>
      <c r="L76" s="922"/>
      <c r="M76" s="922"/>
      <c r="N76" s="922"/>
      <c r="O76" s="922"/>
      <c r="P76" s="922"/>
      <c r="Q76" s="922"/>
      <c r="R76" s="111"/>
      <c r="S76" s="111"/>
    </row>
    <row r="77" spans="1:19" s="57" customFormat="1" ht="24" customHeight="1" x14ac:dyDescent="0.2">
      <c r="A77" s="132"/>
      <c r="B77" s="101"/>
      <c r="C77" s="104"/>
      <c r="D77" s="104"/>
      <c r="E77" s="66"/>
      <c r="F77" s="105"/>
      <c r="G77" s="64"/>
      <c r="H77" s="64"/>
      <c r="I77" s="64"/>
      <c r="J77" s="64"/>
      <c r="K77" s="64"/>
      <c r="L77" s="64"/>
      <c r="M77" s="64"/>
      <c r="N77" s="64"/>
      <c r="O77" s="64"/>
      <c r="P77" s="679"/>
      <c r="Q77" s="667"/>
    </row>
    <row r="78" spans="1:19" ht="54" customHeight="1" x14ac:dyDescent="0.25">
      <c r="B78" s="62">
        <v>1</v>
      </c>
      <c r="C78" s="211"/>
      <c r="D78" s="960" t="s">
        <v>99</v>
      </c>
      <c r="E78" s="960"/>
      <c r="F78" s="960"/>
      <c r="G78" s="960"/>
      <c r="H78" s="199">
        <v>1</v>
      </c>
      <c r="I78" s="199">
        <v>1</v>
      </c>
      <c r="J78" s="204"/>
      <c r="K78" s="918"/>
      <c r="L78" s="918"/>
      <c r="M78" s="9"/>
      <c r="N78" s="920">
        <v>2</v>
      </c>
      <c r="O78" s="17"/>
      <c r="P78" s="961"/>
      <c r="Q78" s="669">
        <v>1</v>
      </c>
    </row>
    <row r="79" spans="1:19" s="161" customFormat="1" ht="40.5" customHeight="1" x14ac:dyDescent="0.25">
      <c r="A79" s="169"/>
      <c r="B79" s="136"/>
      <c r="C79" s="214"/>
      <c r="D79" s="692"/>
      <c r="E79" s="691"/>
      <c r="F79" s="693"/>
      <c r="G79" s="691"/>
      <c r="H79" s="9">
        <v>202</v>
      </c>
      <c r="I79" s="9">
        <v>204</v>
      </c>
      <c r="J79" s="9"/>
      <c r="K79" s="918"/>
      <c r="L79" s="918"/>
      <c r="M79" s="201"/>
      <c r="N79" s="920"/>
      <c r="O79" s="159"/>
      <c r="P79" s="961"/>
      <c r="Q79" s="607"/>
    </row>
    <row r="80" spans="1:19" s="12" customFormat="1" ht="9" customHeight="1" x14ac:dyDescent="0.7">
      <c r="A80" s="173"/>
      <c r="B80" s="218"/>
      <c r="C80" s="219"/>
      <c r="D80" s="694"/>
      <c r="E80" s="695"/>
      <c r="F80" s="695"/>
      <c r="G80" s="695"/>
      <c r="H80" s="6"/>
      <c r="I80" s="6"/>
      <c r="J80" s="6"/>
      <c r="K80" s="6"/>
      <c r="L80" s="6"/>
      <c r="M80" s="6"/>
      <c r="N80" s="6"/>
      <c r="O80" s="15"/>
      <c r="P80" s="32"/>
      <c r="Q80" s="670"/>
    </row>
    <row r="81" spans="1:19" ht="54" customHeight="1" x14ac:dyDescent="0.25">
      <c r="B81" s="62">
        <v>4</v>
      </c>
      <c r="C81" s="211"/>
      <c r="D81" s="960" t="s">
        <v>98</v>
      </c>
      <c r="E81" s="960"/>
      <c r="F81" s="960"/>
      <c r="G81" s="960"/>
      <c r="H81" s="199">
        <v>0</v>
      </c>
      <c r="I81" s="199">
        <v>0</v>
      </c>
      <c r="J81" s="204"/>
      <c r="K81" s="918"/>
      <c r="L81" s="918"/>
      <c r="M81" s="9"/>
      <c r="N81" s="920">
        <v>0</v>
      </c>
      <c r="O81" s="17"/>
      <c r="P81" s="961"/>
      <c r="Q81" s="669">
        <v>4</v>
      </c>
    </row>
    <row r="82" spans="1:19" s="161" customFormat="1" ht="39" customHeight="1" x14ac:dyDescent="0.25">
      <c r="A82" s="169"/>
      <c r="B82" s="136"/>
      <c r="C82" s="214"/>
      <c r="D82" s="692"/>
      <c r="E82" s="691"/>
      <c r="F82" s="693"/>
      <c r="G82" s="691"/>
      <c r="H82" s="9">
        <v>192</v>
      </c>
      <c r="I82" s="9">
        <v>198</v>
      </c>
      <c r="J82" s="9"/>
      <c r="K82" s="918"/>
      <c r="L82" s="918"/>
      <c r="M82" s="201"/>
      <c r="N82" s="920"/>
      <c r="O82" s="159"/>
      <c r="P82" s="961"/>
      <c r="Q82" s="103"/>
    </row>
    <row r="83" spans="1:19" s="12" customFormat="1" ht="22.5" customHeight="1" thickBot="1" x14ac:dyDescent="0.75">
      <c r="A83" s="484"/>
      <c r="B83" s="485"/>
      <c r="C83" s="458"/>
      <c r="D83" s="696"/>
      <c r="E83" s="697"/>
      <c r="F83" s="698"/>
      <c r="G83" s="698"/>
      <c r="H83" s="187"/>
      <c r="I83" s="187"/>
      <c r="J83" s="187"/>
      <c r="K83" s="187"/>
      <c r="L83" s="187"/>
      <c r="M83" s="187"/>
      <c r="N83" s="187"/>
      <c r="O83" s="187"/>
      <c r="P83" s="683"/>
      <c r="Q83" s="671"/>
      <c r="R83" s="463"/>
      <c r="S83" s="463"/>
    </row>
    <row r="84" spans="1:19" s="12" customFormat="1" ht="22.5" customHeight="1" thickTop="1" x14ac:dyDescent="0.7">
      <c r="A84" s="173"/>
      <c r="B84" s="165"/>
      <c r="C84" s="55"/>
      <c r="D84" s="699"/>
      <c r="E84" s="700"/>
      <c r="F84" s="701"/>
      <c r="G84" s="701"/>
      <c r="H84" s="15"/>
      <c r="I84" s="15"/>
      <c r="J84" s="15"/>
      <c r="K84" s="15"/>
      <c r="L84" s="15"/>
      <c r="M84" s="15"/>
      <c r="N84" s="15"/>
      <c r="O84" s="15"/>
      <c r="P84" s="32"/>
      <c r="Q84" s="103"/>
    </row>
    <row r="85" spans="1:19" ht="54" customHeight="1" x14ac:dyDescent="0.25">
      <c r="B85" s="62">
        <v>3</v>
      </c>
      <c r="C85" s="211"/>
      <c r="D85" s="960" t="s">
        <v>26</v>
      </c>
      <c r="E85" s="960"/>
      <c r="F85" s="960"/>
      <c r="G85" s="960"/>
      <c r="H85" s="199">
        <v>0</v>
      </c>
      <c r="I85" s="199">
        <v>0</v>
      </c>
      <c r="J85" s="204"/>
      <c r="K85" s="918"/>
      <c r="L85" s="918"/>
      <c r="M85" s="9"/>
      <c r="N85" s="920">
        <v>0</v>
      </c>
      <c r="O85" s="17"/>
      <c r="P85" s="961"/>
      <c r="Q85" s="669">
        <v>3</v>
      </c>
    </row>
    <row r="86" spans="1:19" s="161" customFormat="1" ht="39" customHeight="1" x14ac:dyDescent="0.25">
      <c r="A86" s="169"/>
      <c r="B86" s="136"/>
      <c r="C86" s="214"/>
      <c r="D86" s="692"/>
      <c r="E86" s="691"/>
      <c r="F86" s="693"/>
      <c r="G86" s="691"/>
      <c r="H86" s="9">
        <v>141</v>
      </c>
      <c r="I86" s="9">
        <v>182</v>
      </c>
      <c r="J86" s="9"/>
      <c r="K86" s="918"/>
      <c r="L86" s="918"/>
      <c r="M86" s="201"/>
      <c r="N86" s="920"/>
      <c r="O86" s="159"/>
      <c r="P86" s="961"/>
      <c r="Q86" s="607"/>
    </row>
    <row r="87" spans="1:19" s="12" customFormat="1" ht="9" customHeight="1" x14ac:dyDescent="0.7">
      <c r="A87" s="173"/>
      <c r="B87" s="218"/>
      <c r="C87" s="219"/>
      <c r="D87" s="694"/>
      <c r="E87" s="695"/>
      <c r="F87" s="695"/>
      <c r="G87" s="695"/>
      <c r="H87" s="6"/>
      <c r="I87" s="6"/>
      <c r="J87" s="6"/>
      <c r="K87" s="6"/>
      <c r="L87" s="6"/>
      <c r="M87" s="6"/>
      <c r="N87" s="6"/>
      <c r="O87" s="15"/>
      <c r="P87" s="32"/>
      <c r="Q87" s="670"/>
    </row>
    <row r="88" spans="1:19" ht="54" customHeight="1" x14ac:dyDescent="0.25">
      <c r="B88" s="62">
        <v>2</v>
      </c>
      <c r="C88" s="211"/>
      <c r="D88" s="960" t="s">
        <v>23</v>
      </c>
      <c r="E88" s="960"/>
      <c r="F88" s="960"/>
      <c r="G88" s="960"/>
      <c r="H88" s="199">
        <v>1</v>
      </c>
      <c r="I88" s="199">
        <v>1</v>
      </c>
      <c r="J88" s="204"/>
      <c r="K88" s="918"/>
      <c r="L88" s="918"/>
      <c r="M88" s="9"/>
      <c r="N88" s="920">
        <v>2</v>
      </c>
      <c r="O88" s="17"/>
      <c r="P88" s="961"/>
      <c r="Q88" s="669">
        <v>2</v>
      </c>
    </row>
    <row r="89" spans="1:19" s="161" customFormat="1" ht="39" customHeight="1" x14ac:dyDescent="0.25">
      <c r="A89" s="169"/>
      <c r="B89" s="134"/>
      <c r="C89" s="214"/>
      <c r="D89" s="214"/>
      <c r="E89" s="20"/>
      <c r="G89" s="157"/>
      <c r="H89" s="9">
        <v>179</v>
      </c>
      <c r="I89" s="9">
        <v>224</v>
      </c>
      <c r="J89" s="9"/>
      <c r="K89" s="918"/>
      <c r="L89" s="918"/>
      <c r="M89" s="201"/>
      <c r="N89" s="920"/>
      <c r="O89" s="159"/>
      <c r="P89" s="961"/>
      <c r="Q89" s="232"/>
    </row>
    <row r="90" spans="1:19" s="12" customFormat="1" ht="18" customHeight="1" x14ac:dyDescent="0.35">
      <c r="A90" s="173"/>
      <c r="B90" s="32"/>
      <c r="C90" s="55"/>
      <c r="D90" s="55"/>
      <c r="E90" s="15"/>
      <c r="F90" s="15"/>
      <c r="G90" s="15"/>
      <c r="H90" s="15"/>
      <c r="I90" s="15"/>
      <c r="J90" s="15"/>
      <c r="K90" s="15"/>
      <c r="L90" s="15"/>
      <c r="M90" s="15"/>
      <c r="N90" s="15"/>
      <c r="O90" s="15"/>
      <c r="P90" s="32"/>
      <c r="Q90" s="232"/>
    </row>
    <row r="91" spans="1:19" ht="3" customHeight="1" x14ac:dyDescent="0.25">
      <c r="B91" s="94"/>
      <c r="C91" s="109"/>
      <c r="D91" s="109"/>
      <c r="E91" s="109"/>
      <c r="F91" s="95"/>
      <c r="G91" s="95"/>
      <c r="H91" s="95"/>
      <c r="I91" s="95"/>
      <c r="J91" s="60"/>
      <c r="L91" s="56"/>
      <c r="M91" s="56"/>
      <c r="N91" s="56"/>
      <c r="O91" s="56"/>
      <c r="P91" s="61"/>
      <c r="Q91" s="672"/>
    </row>
    <row r="92" spans="1:19" s="40" customFormat="1" ht="30" customHeight="1" x14ac:dyDescent="0.2">
      <c r="A92" s="170"/>
      <c r="B92" s="926" t="s">
        <v>92</v>
      </c>
      <c r="C92" s="926"/>
      <c r="D92" s="926"/>
      <c r="E92" s="926"/>
      <c r="F92" s="926"/>
      <c r="G92" s="926"/>
      <c r="H92" s="926"/>
      <c r="I92" s="926"/>
      <c r="J92" s="926"/>
      <c r="K92" s="926"/>
      <c r="L92" s="926"/>
      <c r="M92" s="926"/>
      <c r="N92" s="927" t="s">
        <v>17</v>
      </c>
      <c r="O92" s="927"/>
      <c r="P92" s="927"/>
      <c r="Q92" s="927"/>
    </row>
    <row r="93" spans="1:19" s="40" customFormat="1" ht="30" customHeight="1" x14ac:dyDescent="0.4">
      <c r="A93" s="170"/>
      <c r="B93" s="926"/>
      <c r="C93" s="926"/>
      <c r="D93" s="926"/>
      <c r="E93" s="926"/>
      <c r="F93" s="926"/>
      <c r="G93" s="926"/>
      <c r="H93" s="926"/>
      <c r="I93" s="926"/>
      <c r="J93" s="926"/>
      <c r="K93" s="926"/>
      <c r="L93" s="926"/>
      <c r="M93" s="926"/>
      <c r="N93" s="110" t="s">
        <v>79</v>
      </c>
      <c r="O93" s="282"/>
      <c r="P93" s="929">
        <v>255</v>
      </c>
      <c r="Q93" s="929"/>
    </row>
    <row r="94" spans="1:19" s="40" customFormat="1" ht="30" customHeight="1" x14ac:dyDescent="0.4">
      <c r="A94" s="170"/>
      <c r="B94" s="926"/>
      <c r="C94" s="926"/>
      <c r="D94" s="926"/>
      <c r="E94" s="926"/>
      <c r="F94" s="926"/>
      <c r="G94" s="926"/>
      <c r="H94" s="926"/>
      <c r="I94" s="926"/>
      <c r="J94" s="926"/>
      <c r="K94" s="926"/>
      <c r="L94" s="926"/>
      <c r="M94" s="926"/>
      <c r="N94" s="110" t="s">
        <v>477</v>
      </c>
      <c r="O94" s="282"/>
      <c r="P94" s="929">
        <v>1390</v>
      </c>
      <c r="Q94" s="929"/>
    </row>
    <row r="95" spans="1:19" s="40" customFormat="1" ht="18" customHeight="1" x14ac:dyDescent="0.35">
      <c r="A95" s="170"/>
      <c r="B95" s="926"/>
      <c r="C95" s="926"/>
      <c r="D95" s="926"/>
      <c r="E95" s="926"/>
      <c r="F95" s="926"/>
      <c r="G95" s="926"/>
      <c r="H95" s="926"/>
      <c r="I95" s="926"/>
      <c r="J95" s="926"/>
      <c r="K95" s="926"/>
      <c r="L95" s="926"/>
      <c r="M95" s="926"/>
      <c r="N95" s="43"/>
      <c r="O95" s="45"/>
      <c r="P95" s="99"/>
      <c r="Q95" s="48"/>
    </row>
    <row r="96" spans="1:19" s="63" customFormat="1" ht="39" customHeight="1" x14ac:dyDescent="0.2">
      <c r="A96" s="172"/>
      <c r="B96" s="966"/>
      <c r="C96" s="966"/>
      <c r="D96" s="966"/>
      <c r="E96" s="966"/>
      <c r="F96" s="966"/>
      <c r="G96" s="966"/>
      <c r="H96" s="966"/>
      <c r="I96" s="966"/>
      <c r="J96" s="966"/>
      <c r="K96" s="966"/>
      <c r="L96" s="966"/>
      <c r="M96" s="966"/>
      <c r="N96" s="966"/>
      <c r="O96" s="966"/>
      <c r="P96" s="966"/>
      <c r="Q96" s="966"/>
      <c r="R96" s="111"/>
      <c r="S96" s="111"/>
    </row>
    <row r="97" spans="1:20" s="12" customFormat="1" ht="30" customHeight="1" x14ac:dyDescent="0.65">
      <c r="A97" s="169"/>
      <c r="B97" s="32"/>
      <c r="C97" s="559"/>
      <c r="D97" s="559"/>
      <c r="E97" s="559"/>
      <c r="F97" s="15"/>
      <c r="G97" s="15"/>
      <c r="H97" s="15"/>
      <c r="I97" s="15"/>
      <c r="J97" s="15"/>
      <c r="K97" s="15"/>
      <c r="L97" s="15"/>
      <c r="M97" s="15"/>
      <c r="O97" s="15"/>
      <c r="P97" s="32"/>
      <c r="Q97" s="673"/>
      <c r="T97" s="32"/>
    </row>
    <row r="98" spans="1:20" ht="36" customHeight="1" x14ac:dyDescent="0.25">
      <c r="B98" s="915">
        <v>1</v>
      </c>
      <c r="C98" s="157"/>
      <c r="D98" s="965" t="s">
        <v>99</v>
      </c>
      <c r="E98" s="965"/>
      <c r="F98" s="15"/>
      <c r="G98" s="393">
        <v>3</v>
      </c>
      <c r="H98" s="393">
        <v>3</v>
      </c>
      <c r="I98" s="393">
        <v>3</v>
      </c>
      <c r="J98" s="393">
        <v>3</v>
      </c>
      <c r="K98" s="393">
        <v>0</v>
      </c>
      <c r="L98" s="962">
        <v>3</v>
      </c>
      <c r="M98" s="962"/>
      <c r="N98" s="394">
        <v>0</v>
      </c>
      <c r="O98" s="9"/>
      <c r="P98" s="155">
        <v>15</v>
      </c>
      <c r="Q98" s="103"/>
      <c r="T98" s="915">
        <v>1</v>
      </c>
    </row>
    <row r="99" spans="1:20" ht="30" customHeight="1" x14ac:dyDescent="0.25">
      <c r="B99" s="915"/>
      <c r="C99" s="157"/>
      <c r="D99" s="965"/>
      <c r="E99" s="965"/>
      <c r="F99" s="15"/>
      <c r="G99" s="395">
        <v>219</v>
      </c>
      <c r="H99" s="395">
        <v>193</v>
      </c>
      <c r="I99" s="395">
        <v>227</v>
      </c>
      <c r="J99" s="395">
        <v>192</v>
      </c>
      <c r="K99" s="395">
        <v>169</v>
      </c>
      <c r="L99" s="967">
        <v>188</v>
      </c>
      <c r="M99" s="967"/>
      <c r="N99" s="395">
        <v>195</v>
      </c>
      <c r="O99" s="9"/>
      <c r="P99" s="2">
        <v>1383</v>
      </c>
      <c r="Q99" s="687">
        <v>197.57142857142858</v>
      </c>
      <c r="T99" s="915"/>
    </row>
    <row r="100" spans="1:20" ht="30" customHeight="1" x14ac:dyDescent="0.25">
      <c r="B100" s="9"/>
      <c r="C100" s="658" t="s">
        <v>352</v>
      </c>
      <c r="D100" s="798"/>
      <c r="E100" s="455"/>
      <c r="F100" s="15"/>
      <c r="G100" s="395">
        <v>211</v>
      </c>
      <c r="H100" s="395">
        <v>168</v>
      </c>
      <c r="I100" s="395">
        <v>157</v>
      </c>
      <c r="J100" s="395">
        <v>181</v>
      </c>
      <c r="K100" s="395">
        <v>219</v>
      </c>
      <c r="L100" s="967">
        <v>163</v>
      </c>
      <c r="M100" s="967"/>
      <c r="N100" s="395">
        <v>213</v>
      </c>
      <c r="O100" s="9"/>
      <c r="P100" s="9"/>
      <c r="Q100" s="964">
        <v>1</v>
      </c>
      <c r="T100" s="9"/>
    </row>
    <row r="101" spans="1:20" s="161" customFormat="1" ht="30" customHeight="1" x14ac:dyDescent="0.25">
      <c r="A101" s="169"/>
      <c r="B101" s="9"/>
      <c r="C101" s="200"/>
      <c r="D101" s="799"/>
      <c r="E101" s="455"/>
      <c r="F101" s="159"/>
      <c r="G101" s="688" t="s">
        <v>23</v>
      </c>
      <c r="H101" s="689" t="s">
        <v>98</v>
      </c>
      <c r="I101" s="689" t="s">
        <v>171</v>
      </c>
      <c r="J101" s="688" t="s">
        <v>45</v>
      </c>
      <c r="K101" s="688" t="s">
        <v>97</v>
      </c>
      <c r="L101" s="968" t="s">
        <v>26</v>
      </c>
      <c r="M101" s="968"/>
      <c r="N101" s="688" t="s">
        <v>27</v>
      </c>
      <c r="P101" s="9"/>
      <c r="Q101" s="964"/>
      <c r="T101" s="9"/>
    </row>
    <row r="102" spans="1:20" s="12" customFormat="1" ht="30" customHeight="1" x14ac:dyDescent="0.65">
      <c r="A102" s="169"/>
      <c r="B102" s="32"/>
      <c r="C102" s="559"/>
      <c r="D102" s="800"/>
      <c r="E102" s="800"/>
      <c r="F102" s="15"/>
      <c r="G102" s="15"/>
      <c r="H102" s="15"/>
      <c r="I102" s="15"/>
      <c r="J102" s="15"/>
      <c r="K102" s="15"/>
      <c r="L102" s="15"/>
      <c r="M102" s="15"/>
      <c r="O102" s="15"/>
      <c r="P102" s="24"/>
      <c r="Q102" s="674"/>
      <c r="T102" s="32"/>
    </row>
    <row r="103" spans="1:20" ht="36" customHeight="1" x14ac:dyDescent="0.25">
      <c r="B103" s="915">
        <v>2</v>
      </c>
      <c r="C103" s="157"/>
      <c r="D103" s="965" t="s">
        <v>23</v>
      </c>
      <c r="E103" s="965"/>
      <c r="F103" s="15"/>
      <c r="G103" s="393">
        <v>0</v>
      </c>
      <c r="H103" s="393">
        <v>3</v>
      </c>
      <c r="I103" s="393">
        <v>3</v>
      </c>
      <c r="J103" s="393">
        <v>3</v>
      </c>
      <c r="K103" s="393">
        <v>3</v>
      </c>
      <c r="L103" s="962">
        <v>0</v>
      </c>
      <c r="M103" s="962"/>
      <c r="N103" s="394">
        <v>0</v>
      </c>
      <c r="O103" s="9"/>
      <c r="P103" s="316">
        <v>12</v>
      </c>
      <c r="Q103" s="103"/>
      <c r="T103" s="915">
        <v>6</v>
      </c>
    </row>
    <row r="104" spans="1:20" s="161" customFormat="1" ht="30" customHeight="1" x14ac:dyDescent="0.25">
      <c r="A104" s="169"/>
      <c r="B104" s="915"/>
      <c r="C104" s="200"/>
      <c r="D104" s="965"/>
      <c r="E104" s="965"/>
      <c r="F104" s="159"/>
      <c r="G104" s="396">
        <v>211</v>
      </c>
      <c r="H104" s="396">
        <v>198</v>
      </c>
      <c r="I104" s="396">
        <v>218</v>
      </c>
      <c r="J104" s="396">
        <v>216</v>
      </c>
      <c r="K104" s="396">
        <v>197</v>
      </c>
      <c r="L104" s="970">
        <v>192</v>
      </c>
      <c r="M104" s="970"/>
      <c r="N104" s="395">
        <v>158</v>
      </c>
      <c r="P104" s="110">
        <v>1390</v>
      </c>
      <c r="Q104" s="687">
        <v>198.57142857142858</v>
      </c>
      <c r="T104" s="915"/>
    </row>
    <row r="105" spans="1:20" ht="30" customHeight="1" x14ac:dyDescent="0.25">
      <c r="B105" s="9"/>
      <c r="C105" s="658" t="s">
        <v>351</v>
      </c>
      <c r="D105" s="798"/>
      <c r="E105" s="455"/>
      <c r="F105" s="15"/>
      <c r="G105" s="396">
        <v>219</v>
      </c>
      <c r="H105" s="396">
        <v>189</v>
      </c>
      <c r="I105" s="396">
        <v>196</v>
      </c>
      <c r="J105" s="396">
        <v>194</v>
      </c>
      <c r="K105" s="396">
        <v>188</v>
      </c>
      <c r="L105" s="970">
        <v>197</v>
      </c>
      <c r="M105" s="970"/>
      <c r="N105" s="395">
        <v>216</v>
      </c>
      <c r="O105" s="9"/>
      <c r="P105" s="9"/>
      <c r="Q105" s="964">
        <v>2</v>
      </c>
      <c r="T105" s="9"/>
    </row>
    <row r="106" spans="1:20" ht="30" customHeight="1" x14ac:dyDescent="0.25">
      <c r="B106" s="9"/>
      <c r="C106" s="157"/>
      <c r="D106" s="798"/>
      <c r="E106" s="455"/>
      <c r="F106" s="15"/>
      <c r="G106" s="688" t="s">
        <v>99</v>
      </c>
      <c r="H106" s="688" t="s">
        <v>26</v>
      </c>
      <c r="I106" s="688" t="s">
        <v>27</v>
      </c>
      <c r="J106" s="689" t="s">
        <v>97</v>
      </c>
      <c r="K106" s="688" t="s">
        <v>45</v>
      </c>
      <c r="L106" s="968" t="s">
        <v>98</v>
      </c>
      <c r="M106" s="968"/>
      <c r="N106" s="689" t="s">
        <v>171</v>
      </c>
      <c r="O106" s="9"/>
      <c r="P106" s="9"/>
      <c r="Q106" s="964"/>
      <c r="T106" s="9"/>
    </row>
    <row r="107" spans="1:20" s="12" customFormat="1" ht="30" customHeight="1" x14ac:dyDescent="0.65">
      <c r="A107" s="169"/>
      <c r="B107" s="32"/>
      <c r="C107" s="559"/>
      <c r="D107" s="800"/>
      <c r="E107" s="800"/>
      <c r="F107" s="15"/>
      <c r="G107" s="15"/>
      <c r="H107" s="15"/>
      <c r="I107" s="15"/>
      <c r="J107" s="15"/>
      <c r="K107" s="15"/>
      <c r="L107" s="15"/>
      <c r="M107" s="15"/>
      <c r="O107" s="15"/>
      <c r="P107" s="24"/>
      <c r="Q107" s="674"/>
      <c r="T107" s="32"/>
    </row>
    <row r="108" spans="1:20" ht="36.75" customHeight="1" x14ac:dyDescent="0.25">
      <c r="B108" s="915">
        <v>3</v>
      </c>
      <c r="C108" s="157"/>
      <c r="D108" s="965" t="s">
        <v>26</v>
      </c>
      <c r="E108" s="965"/>
      <c r="F108" s="15"/>
      <c r="G108" s="393">
        <v>3</v>
      </c>
      <c r="H108" s="393">
        <v>0</v>
      </c>
      <c r="I108" s="393">
        <v>3</v>
      </c>
      <c r="J108" s="393">
        <v>0</v>
      </c>
      <c r="K108" s="393">
        <v>3</v>
      </c>
      <c r="L108" s="962">
        <v>0</v>
      </c>
      <c r="M108" s="962"/>
      <c r="N108" s="394">
        <v>3</v>
      </c>
      <c r="O108" s="9"/>
      <c r="P108" s="316">
        <v>12</v>
      </c>
      <c r="Q108" s="103"/>
      <c r="T108" s="915">
        <v>8</v>
      </c>
    </row>
    <row r="109" spans="1:20" s="161" customFormat="1" ht="30" customHeight="1" x14ac:dyDescent="0.25">
      <c r="A109" s="169"/>
      <c r="B109" s="915"/>
      <c r="C109" s="200"/>
      <c r="D109" s="965"/>
      <c r="E109" s="965"/>
      <c r="F109" s="159"/>
      <c r="G109" s="398">
        <v>180</v>
      </c>
      <c r="H109" s="398">
        <v>189</v>
      </c>
      <c r="I109" s="398">
        <v>184</v>
      </c>
      <c r="J109" s="398">
        <v>140</v>
      </c>
      <c r="K109" s="398">
        <v>186</v>
      </c>
      <c r="L109" s="969">
        <v>163</v>
      </c>
      <c r="M109" s="969"/>
      <c r="N109" s="397">
        <v>233</v>
      </c>
      <c r="P109" s="2">
        <v>1275</v>
      </c>
      <c r="Q109" s="687">
        <v>182.14285714285714</v>
      </c>
      <c r="T109" s="915"/>
    </row>
    <row r="110" spans="1:20" s="161" customFormat="1" ht="30" customHeight="1" x14ac:dyDescent="0.25">
      <c r="A110" s="169"/>
      <c r="B110" s="9"/>
      <c r="C110" s="658" t="s">
        <v>359</v>
      </c>
      <c r="D110" s="799"/>
      <c r="E110" s="455"/>
      <c r="F110" s="159"/>
      <c r="G110" s="398">
        <v>179</v>
      </c>
      <c r="H110" s="396">
        <v>198</v>
      </c>
      <c r="I110" s="395">
        <v>183</v>
      </c>
      <c r="J110" s="399">
        <v>179</v>
      </c>
      <c r="K110" s="399">
        <v>153</v>
      </c>
      <c r="L110" s="969">
        <v>188</v>
      </c>
      <c r="M110" s="969"/>
      <c r="N110" s="397">
        <v>182</v>
      </c>
      <c r="P110" s="9"/>
      <c r="Q110" s="964">
        <v>4</v>
      </c>
      <c r="T110" s="9"/>
    </row>
    <row r="111" spans="1:20" s="161" customFormat="1" ht="30" customHeight="1" x14ac:dyDescent="0.25">
      <c r="A111" s="169"/>
      <c r="B111" s="9"/>
      <c r="C111" s="200"/>
      <c r="D111" s="799"/>
      <c r="E111" s="455"/>
      <c r="F111" s="159"/>
      <c r="G111" s="688" t="s">
        <v>98</v>
      </c>
      <c r="H111" s="688" t="s">
        <v>23</v>
      </c>
      <c r="I111" s="688" t="s">
        <v>45</v>
      </c>
      <c r="J111" s="689" t="s">
        <v>171</v>
      </c>
      <c r="K111" s="689" t="s">
        <v>27</v>
      </c>
      <c r="L111" s="968" t="s">
        <v>99</v>
      </c>
      <c r="M111" s="968"/>
      <c r="N111" s="689" t="s">
        <v>97</v>
      </c>
      <c r="P111" s="9"/>
      <c r="Q111" s="964"/>
      <c r="T111" s="9"/>
    </row>
    <row r="112" spans="1:20" s="12" customFormat="1" ht="30" customHeight="1" x14ac:dyDescent="0.65">
      <c r="A112" s="169"/>
      <c r="B112" s="32"/>
      <c r="C112" s="559"/>
      <c r="D112" s="800"/>
      <c r="E112" s="800"/>
      <c r="F112" s="15"/>
      <c r="G112" s="15"/>
      <c r="H112" s="15"/>
      <c r="I112" s="15"/>
      <c r="J112" s="15"/>
      <c r="K112" s="15"/>
      <c r="L112" s="15"/>
      <c r="M112" s="15"/>
      <c r="O112" s="15"/>
      <c r="P112" s="24"/>
      <c r="Q112" s="674"/>
      <c r="T112" s="32"/>
    </row>
    <row r="113" spans="1:20" ht="36" customHeight="1" x14ac:dyDescent="0.25">
      <c r="B113" s="915">
        <v>4</v>
      </c>
      <c r="C113" s="157"/>
      <c r="D113" s="965" t="s">
        <v>98</v>
      </c>
      <c r="E113" s="965"/>
      <c r="F113" s="15"/>
      <c r="G113" s="393">
        <v>0</v>
      </c>
      <c r="H113" s="393">
        <v>0</v>
      </c>
      <c r="I113" s="393">
        <v>3</v>
      </c>
      <c r="J113" s="393">
        <v>3</v>
      </c>
      <c r="K113" s="393">
        <v>3</v>
      </c>
      <c r="L113" s="962">
        <v>3</v>
      </c>
      <c r="M113" s="962"/>
      <c r="N113" s="394">
        <v>0</v>
      </c>
      <c r="O113" s="9"/>
      <c r="P113" s="316">
        <v>12</v>
      </c>
      <c r="Q113" s="103"/>
      <c r="T113" s="915">
        <v>2</v>
      </c>
    </row>
    <row r="114" spans="1:20" s="161" customFormat="1" ht="30" customHeight="1" x14ac:dyDescent="0.25">
      <c r="A114" s="169"/>
      <c r="B114" s="915"/>
      <c r="C114" s="200"/>
      <c r="D114" s="965"/>
      <c r="E114" s="965"/>
      <c r="F114" s="159"/>
      <c r="G114" s="395">
        <v>179</v>
      </c>
      <c r="H114" s="395">
        <v>168</v>
      </c>
      <c r="I114" s="395">
        <v>170</v>
      </c>
      <c r="J114" s="395">
        <v>223</v>
      </c>
      <c r="K114" s="395">
        <v>181</v>
      </c>
      <c r="L114" s="963">
        <v>197</v>
      </c>
      <c r="M114" s="963"/>
      <c r="N114" s="397">
        <v>153</v>
      </c>
      <c r="P114" s="2">
        <v>1271</v>
      </c>
      <c r="Q114" s="687">
        <v>181.57142857142858</v>
      </c>
      <c r="T114" s="915"/>
    </row>
    <row r="115" spans="1:20" s="12" customFormat="1" ht="30" customHeight="1" x14ac:dyDescent="0.35">
      <c r="A115" s="169"/>
      <c r="B115" s="24"/>
      <c r="C115" s="658" t="s">
        <v>348</v>
      </c>
      <c r="D115" s="446"/>
      <c r="E115" s="455"/>
      <c r="F115" s="15"/>
      <c r="G115" s="395">
        <v>180</v>
      </c>
      <c r="H115" s="397">
        <v>193</v>
      </c>
      <c r="I115" s="396">
        <v>165</v>
      </c>
      <c r="J115" s="397">
        <v>194</v>
      </c>
      <c r="K115" s="397">
        <v>138</v>
      </c>
      <c r="L115" s="963">
        <v>192</v>
      </c>
      <c r="M115" s="963"/>
      <c r="N115" s="397">
        <v>165</v>
      </c>
      <c r="O115" s="6"/>
      <c r="P115" s="9"/>
      <c r="Q115" s="964">
        <v>3</v>
      </c>
      <c r="R115" s="6"/>
      <c r="S115" s="6"/>
      <c r="T115" s="24"/>
    </row>
    <row r="116" spans="1:20" s="12" customFormat="1" ht="30" customHeight="1" x14ac:dyDescent="0.35">
      <c r="A116" s="169"/>
      <c r="B116" s="24"/>
      <c r="C116" s="47"/>
      <c r="D116" s="446"/>
      <c r="E116" s="455"/>
      <c r="F116" s="15"/>
      <c r="G116" s="688" t="s">
        <v>26</v>
      </c>
      <c r="H116" s="688" t="s">
        <v>99</v>
      </c>
      <c r="I116" s="688" t="s">
        <v>97</v>
      </c>
      <c r="J116" s="688" t="s">
        <v>27</v>
      </c>
      <c r="K116" s="689" t="s">
        <v>171</v>
      </c>
      <c r="L116" s="974" t="s">
        <v>23</v>
      </c>
      <c r="M116" s="974"/>
      <c r="N116" s="688" t="s">
        <v>45</v>
      </c>
      <c r="O116" s="6"/>
      <c r="P116" s="9"/>
      <c r="Q116" s="964"/>
      <c r="R116" s="6"/>
      <c r="S116" s="6"/>
      <c r="T116" s="24"/>
    </row>
    <row r="117" spans="1:20" s="12" customFormat="1" ht="15" customHeight="1" thickBot="1" x14ac:dyDescent="0.75">
      <c r="A117" s="484"/>
      <c r="B117" s="485"/>
      <c r="C117" s="458"/>
      <c r="D117" s="801"/>
      <c r="E117" s="802"/>
      <c r="F117" s="556"/>
      <c r="G117" s="556"/>
      <c r="H117" s="187"/>
      <c r="I117" s="187"/>
      <c r="J117" s="187"/>
      <c r="K117" s="187"/>
      <c r="L117" s="187"/>
      <c r="M117" s="187"/>
      <c r="N117" s="187"/>
      <c r="O117" s="187"/>
      <c r="P117" s="684"/>
      <c r="Q117" s="671"/>
      <c r="R117" s="463"/>
      <c r="S117" s="463"/>
    </row>
    <row r="118" spans="1:20" s="12" customFormat="1" ht="15" customHeight="1" thickTop="1" x14ac:dyDescent="0.7">
      <c r="A118" s="173"/>
      <c r="B118" s="165"/>
      <c r="C118" s="55"/>
      <c r="D118" s="793"/>
      <c r="E118" s="794"/>
      <c r="F118" s="554"/>
      <c r="G118" s="554"/>
      <c r="H118" s="15"/>
      <c r="I118" s="15"/>
      <c r="J118" s="15"/>
      <c r="K118" s="15"/>
      <c r="L118" s="15"/>
      <c r="M118" s="15"/>
      <c r="N118" s="15"/>
      <c r="O118" s="15"/>
      <c r="P118" s="24"/>
      <c r="Q118" s="103"/>
    </row>
    <row r="119" spans="1:20" ht="36.75" customHeight="1" x14ac:dyDescent="0.25">
      <c r="B119" s="915">
        <v>5</v>
      </c>
      <c r="C119" s="157"/>
      <c r="D119" s="965" t="s">
        <v>45</v>
      </c>
      <c r="E119" s="965"/>
      <c r="F119" s="15"/>
      <c r="G119" s="393">
        <v>3</v>
      </c>
      <c r="H119" s="393">
        <v>3</v>
      </c>
      <c r="I119" s="393">
        <v>0</v>
      </c>
      <c r="J119" s="393">
        <v>0</v>
      </c>
      <c r="K119" s="393">
        <v>0</v>
      </c>
      <c r="L119" s="962">
        <v>0</v>
      </c>
      <c r="M119" s="962"/>
      <c r="N119" s="394">
        <v>3</v>
      </c>
      <c r="O119" s="9"/>
      <c r="P119" s="316">
        <v>9</v>
      </c>
      <c r="Q119" s="103"/>
      <c r="T119" s="915">
        <v>7</v>
      </c>
    </row>
    <row r="120" spans="1:20" s="12" customFormat="1" ht="30" customHeight="1" x14ac:dyDescent="0.35">
      <c r="A120" s="169"/>
      <c r="B120" s="915"/>
      <c r="C120" s="47"/>
      <c r="D120" s="965"/>
      <c r="E120" s="965"/>
      <c r="F120" s="15"/>
      <c r="G120" s="397">
        <v>194</v>
      </c>
      <c r="H120" s="397">
        <v>204</v>
      </c>
      <c r="I120" s="397">
        <v>183</v>
      </c>
      <c r="J120" s="397">
        <v>181</v>
      </c>
      <c r="K120" s="397">
        <v>188</v>
      </c>
      <c r="L120" s="967">
        <v>169</v>
      </c>
      <c r="M120" s="967"/>
      <c r="N120" s="398">
        <v>165</v>
      </c>
      <c r="O120" s="6"/>
      <c r="P120" s="2">
        <v>1284</v>
      </c>
      <c r="Q120" s="687">
        <v>183.42857142857142</v>
      </c>
      <c r="R120" s="6"/>
      <c r="S120" s="6"/>
      <c r="T120" s="915"/>
    </row>
    <row r="121" spans="1:20" s="12" customFormat="1" ht="30" customHeight="1" x14ac:dyDescent="0.35">
      <c r="A121" s="169"/>
      <c r="B121" s="24"/>
      <c r="C121" s="658" t="s">
        <v>365</v>
      </c>
      <c r="D121" s="446"/>
      <c r="E121" s="455"/>
      <c r="F121" s="15"/>
      <c r="G121" s="397">
        <v>175</v>
      </c>
      <c r="H121" s="397">
        <v>172</v>
      </c>
      <c r="I121" s="398">
        <v>184</v>
      </c>
      <c r="J121" s="399">
        <v>192</v>
      </c>
      <c r="K121" s="396">
        <v>197</v>
      </c>
      <c r="L121" s="967">
        <v>244</v>
      </c>
      <c r="M121" s="967"/>
      <c r="N121" s="398">
        <v>153</v>
      </c>
      <c r="O121" s="6"/>
      <c r="P121" s="9"/>
      <c r="Q121" s="964">
        <v>5</v>
      </c>
      <c r="R121" s="6"/>
      <c r="S121" s="6"/>
      <c r="T121" s="24"/>
    </row>
    <row r="122" spans="1:20" s="12" customFormat="1" ht="30" customHeight="1" x14ac:dyDescent="0.35">
      <c r="A122" s="169"/>
      <c r="B122" s="24"/>
      <c r="C122" s="47"/>
      <c r="D122" s="446"/>
      <c r="E122" s="455"/>
      <c r="F122" s="15"/>
      <c r="G122" s="688" t="s">
        <v>27</v>
      </c>
      <c r="H122" s="688" t="s">
        <v>97</v>
      </c>
      <c r="I122" s="689" t="s">
        <v>26</v>
      </c>
      <c r="J122" s="688" t="s">
        <v>99</v>
      </c>
      <c r="K122" s="688" t="s">
        <v>23</v>
      </c>
      <c r="L122" s="974" t="s">
        <v>171</v>
      </c>
      <c r="M122" s="974"/>
      <c r="N122" s="688" t="s">
        <v>98</v>
      </c>
      <c r="O122" s="6"/>
      <c r="P122" s="9"/>
      <c r="Q122" s="964"/>
      <c r="R122" s="6"/>
      <c r="S122" s="6"/>
      <c r="T122" s="24"/>
    </row>
    <row r="123" spans="1:20" s="12" customFormat="1" ht="30" customHeight="1" x14ac:dyDescent="0.65">
      <c r="A123" s="169"/>
      <c r="B123" s="32"/>
      <c r="C123" s="559"/>
      <c r="D123" s="800"/>
      <c r="E123" s="800"/>
      <c r="F123" s="15"/>
      <c r="G123" s="15"/>
      <c r="H123" s="15"/>
      <c r="I123" s="15"/>
      <c r="J123" s="15"/>
      <c r="K123" s="15"/>
      <c r="L123" s="15"/>
      <c r="M123" s="15"/>
      <c r="O123" s="15"/>
      <c r="P123" s="24"/>
      <c r="Q123" s="674"/>
      <c r="T123" s="32"/>
    </row>
    <row r="124" spans="1:20" ht="36" customHeight="1" x14ac:dyDescent="0.25">
      <c r="B124" s="915">
        <v>6</v>
      </c>
      <c r="C124" s="157"/>
      <c r="D124" s="965" t="s">
        <v>27</v>
      </c>
      <c r="E124" s="965"/>
      <c r="F124" s="15"/>
      <c r="G124" s="393">
        <v>0</v>
      </c>
      <c r="H124" s="393">
        <v>3</v>
      </c>
      <c r="I124" s="393">
        <v>0</v>
      </c>
      <c r="J124" s="393">
        <v>0</v>
      </c>
      <c r="K124" s="393">
        <v>0</v>
      </c>
      <c r="L124" s="962">
        <v>3</v>
      </c>
      <c r="M124" s="962"/>
      <c r="N124" s="394">
        <v>3</v>
      </c>
      <c r="O124" s="9"/>
      <c r="P124" s="316">
        <v>9</v>
      </c>
      <c r="Q124" s="103"/>
      <c r="T124" s="915">
        <v>4</v>
      </c>
    </row>
    <row r="125" spans="1:20" s="161" customFormat="1" ht="30" customHeight="1" x14ac:dyDescent="0.25">
      <c r="A125" s="169"/>
      <c r="B125" s="915"/>
      <c r="C125" s="200"/>
      <c r="D125" s="965"/>
      <c r="E125" s="965"/>
      <c r="F125" s="159"/>
      <c r="G125" s="398">
        <v>175</v>
      </c>
      <c r="H125" s="690">
        <v>255</v>
      </c>
      <c r="I125" s="398">
        <v>196</v>
      </c>
      <c r="J125" s="398">
        <v>194</v>
      </c>
      <c r="K125" s="398">
        <v>153</v>
      </c>
      <c r="L125" s="970">
        <v>181</v>
      </c>
      <c r="M125" s="970"/>
      <c r="N125" s="398">
        <v>213</v>
      </c>
      <c r="P125" s="2">
        <v>1367</v>
      </c>
      <c r="Q125" s="687">
        <v>195.28571428571428</v>
      </c>
      <c r="T125" s="915"/>
    </row>
    <row r="126" spans="1:20" s="12" customFormat="1" ht="30" customHeight="1" x14ac:dyDescent="0.65">
      <c r="A126" s="169"/>
      <c r="B126" s="24"/>
      <c r="C126" s="658" t="s">
        <v>349</v>
      </c>
      <c r="D126" s="446"/>
      <c r="E126" s="456"/>
      <c r="F126" s="15"/>
      <c r="G126" s="398">
        <v>194</v>
      </c>
      <c r="H126" s="400">
        <v>201</v>
      </c>
      <c r="I126" s="400">
        <v>218</v>
      </c>
      <c r="J126" s="397">
        <v>223</v>
      </c>
      <c r="K126" s="395">
        <v>186</v>
      </c>
      <c r="L126" s="970">
        <v>158</v>
      </c>
      <c r="M126" s="970"/>
      <c r="N126" s="398">
        <v>195</v>
      </c>
      <c r="O126" s="6"/>
      <c r="P126" s="9"/>
      <c r="Q126" s="964">
        <v>6</v>
      </c>
      <c r="R126" s="6"/>
      <c r="S126" s="6"/>
      <c r="T126" s="24"/>
    </row>
    <row r="127" spans="1:20" s="12" customFormat="1" ht="30" customHeight="1" x14ac:dyDescent="0.65">
      <c r="A127" s="169"/>
      <c r="B127" s="24"/>
      <c r="C127" s="47"/>
      <c r="D127" s="446"/>
      <c r="E127" s="456"/>
      <c r="F127" s="15"/>
      <c r="G127" s="689" t="s">
        <v>45</v>
      </c>
      <c r="H127" s="689" t="s">
        <v>171</v>
      </c>
      <c r="I127" s="688" t="s">
        <v>23</v>
      </c>
      <c r="J127" s="688" t="s">
        <v>98</v>
      </c>
      <c r="K127" s="688" t="s">
        <v>26</v>
      </c>
      <c r="L127" s="968" t="s">
        <v>97</v>
      </c>
      <c r="M127" s="968"/>
      <c r="N127" s="688" t="s">
        <v>99</v>
      </c>
      <c r="O127" s="6"/>
      <c r="P127" s="9"/>
      <c r="Q127" s="964"/>
      <c r="R127" s="6"/>
      <c r="S127" s="6"/>
      <c r="T127" s="24"/>
    </row>
    <row r="128" spans="1:20" s="12" customFormat="1" ht="30" customHeight="1" x14ac:dyDescent="0.65">
      <c r="A128" s="169"/>
      <c r="B128" s="32"/>
      <c r="C128" s="559"/>
      <c r="D128" s="800"/>
      <c r="E128" s="800"/>
      <c r="F128" s="15"/>
      <c r="G128" s="15"/>
      <c r="H128" s="15"/>
      <c r="I128" s="15"/>
      <c r="J128" s="15"/>
      <c r="K128" s="15"/>
      <c r="L128" s="15"/>
      <c r="M128" s="15"/>
      <c r="O128" s="15"/>
      <c r="P128" s="24"/>
      <c r="Q128" s="674"/>
      <c r="T128" s="32"/>
    </row>
    <row r="129" spans="1:21" ht="36" customHeight="1" x14ac:dyDescent="0.25">
      <c r="B129" s="915">
        <v>7</v>
      </c>
      <c r="C129" s="157"/>
      <c r="D129" s="965" t="s">
        <v>97</v>
      </c>
      <c r="E129" s="965"/>
      <c r="F129" s="15"/>
      <c r="G129" s="393">
        <v>3</v>
      </c>
      <c r="H129" s="393">
        <v>0</v>
      </c>
      <c r="I129" s="393">
        <v>0</v>
      </c>
      <c r="J129" s="393">
        <v>0</v>
      </c>
      <c r="K129" s="393">
        <v>3</v>
      </c>
      <c r="L129" s="962">
        <v>0</v>
      </c>
      <c r="M129" s="962"/>
      <c r="N129" s="394">
        <v>0</v>
      </c>
      <c r="O129" s="9"/>
      <c r="P129" s="316">
        <v>6</v>
      </c>
      <c r="Q129" s="103"/>
      <c r="T129" s="915">
        <v>5</v>
      </c>
    </row>
    <row r="130" spans="1:21" s="161" customFormat="1" ht="30" customHeight="1" x14ac:dyDescent="0.25">
      <c r="A130" s="169"/>
      <c r="B130" s="915"/>
      <c r="C130" s="200"/>
      <c r="D130" s="965"/>
      <c r="E130" s="965"/>
      <c r="F130" s="159"/>
      <c r="G130" s="397">
        <v>166</v>
      </c>
      <c r="H130" s="397">
        <v>172</v>
      </c>
      <c r="I130" s="397">
        <v>165</v>
      </c>
      <c r="J130" s="397">
        <v>194</v>
      </c>
      <c r="K130" s="397">
        <v>219</v>
      </c>
      <c r="L130" s="963">
        <v>158</v>
      </c>
      <c r="M130" s="963"/>
      <c r="N130" s="401">
        <v>182</v>
      </c>
      <c r="P130" s="2">
        <v>1256</v>
      </c>
      <c r="Q130" s="687">
        <v>179.42857142857142</v>
      </c>
      <c r="T130" s="915"/>
    </row>
    <row r="131" spans="1:21" s="161" customFormat="1" ht="30" customHeight="1" x14ac:dyDescent="0.25">
      <c r="A131" s="169"/>
      <c r="B131" s="9"/>
      <c r="C131" s="658" t="s">
        <v>354</v>
      </c>
      <c r="D131" s="799"/>
      <c r="E131" s="455"/>
      <c r="F131" s="159"/>
      <c r="G131" s="397">
        <v>147</v>
      </c>
      <c r="H131" s="395">
        <v>204</v>
      </c>
      <c r="I131" s="400">
        <v>170</v>
      </c>
      <c r="J131" s="396">
        <v>216</v>
      </c>
      <c r="K131" s="399">
        <v>169</v>
      </c>
      <c r="L131" s="963">
        <v>181</v>
      </c>
      <c r="M131" s="963"/>
      <c r="N131" s="401">
        <v>233</v>
      </c>
      <c r="P131" s="9"/>
      <c r="Q131" s="964">
        <v>7</v>
      </c>
      <c r="T131" s="9"/>
    </row>
    <row r="132" spans="1:21" s="161" customFormat="1" ht="30" customHeight="1" x14ac:dyDescent="0.25">
      <c r="A132" s="169"/>
      <c r="B132" s="9"/>
      <c r="C132" s="200"/>
      <c r="D132" s="799"/>
      <c r="E132" s="455"/>
      <c r="F132" s="159"/>
      <c r="G132" s="689" t="s">
        <v>171</v>
      </c>
      <c r="H132" s="688" t="s">
        <v>45</v>
      </c>
      <c r="I132" s="688" t="s">
        <v>98</v>
      </c>
      <c r="J132" s="688" t="s">
        <v>23</v>
      </c>
      <c r="K132" s="688" t="s">
        <v>99</v>
      </c>
      <c r="L132" s="968" t="s">
        <v>27</v>
      </c>
      <c r="M132" s="968"/>
      <c r="N132" s="689" t="s">
        <v>26</v>
      </c>
      <c r="P132" s="9"/>
      <c r="Q132" s="964"/>
      <c r="T132" s="9"/>
    </row>
    <row r="133" spans="1:21" s="12" customFormat="1" ht="30" customHeight="1" x14ac:dyDescent="0.65">
      <c r="A133" s="169"/>
      <c r="B133" s="32"/>
      <c r="C133" s="559"/>
      <c r="D133" s="800"/>
      <c r="E133" s="800"/>
      <c r="F133" s="15"/>
      <c r="G133" s="15"/>
      <c r="H133" s="15"/>
      <c r="I133" s="15"/>
      <c r="J133" s="15"/>
      <c r="K133" s="15"/>
      <c r="L133" s="15"/>
      <c r="M133" s="15"/>
      <c r="O133" s="15"/>
      <c r="P133" s="24"/>
      <c r="Q133" s="674"/>
      <c r="T133" s="32"/>
    </row>
    <row r="134" spans="1:21" ht="36" customHeight="1" x14ac:dyDescent="0.25">
      <c r="B134" s="915">
        <v>8</v>
      </c>
      <c r="C134" s="157"/>
      <c r="D134" s="971" t="s">
        <v>171</v>
      </c>
      <c r="E134" s="971"/>
      <c r="F134" s="15"/>
      <c r="G134" s="394">
        <v>0</v>
      </c>
      <c r="H134" s="394">
        <v>0</v>
      </c>
      <c r="I134" s="394">
        <v>0</v>
      </c>
      <c r="J134" s="394">
        <v>3</v>
      </c>
      <c r="K134" s="394">
        <v>0</v>
      </c>
      <c r="L134" s="972">
        <v>3</v>
      </c>
      <c r="M134" s="972"/>
      <c r="N134" s="394">
        <v>3</v>
      </c>
      <c r="O134" s="9"/>
      <c r="P134" s="316">
        <v>9</v>
      </c>
      <c r="Q134" s="103"/>
      <c r="T134" s="915">
        <v>3</v>
      </c>
    </row>
    <row r="135" spans="1:21" s="161" customFormat="1" ht="30" customHeight="1" x14ac:dyDescent="0.25">
      <c r="A135" s="169"/>
      <c r="B135" s="915"/>
      <c r="C135" s="200"/>
      <c r="D135" s="971"/>
      <c r="E135" s="971"/>
      <c r="F135" s="159"/>
      <c r="G135" s="396">
        <v>147</v>
      </c>
      <c r="H135" s="396">
        <v>201</v>
      </c>
      <c r="I135" s="396">
        <v>157</v>
      </c>
      <c r="J135" s="396">
        <v>179</v>
      </c>
      <c r="K135" s="396">
        <v>138</v>
      </c>
      <c r="L135" s="969">
        <v>244</v>
      </c>
      <c r="M135" s="969"/>
      <c r="N135" s="401">
        <v>216</v>
      </c>
      <c r="P135" s="2">
        <v>1282</v>
      </c>
      <c r="Q135" s="687">
        <v>183.14285714285714</v>
      </c>
      <c r="T135" s="915"/>
    </row>
    <row r="136" spans="1:21" s="161" customFormat="1" ht="30" customHeight="1" x14ac:dyDescent="0.25">
      <c r="A136" s="169"/>
      <c r="B136" s="17"/>
      <c r="C136" s="658" t="s">
        <v>357</v>
      </c>
      <c r="D136" s="129"/>
      <c r="E136" s="382"/>
      <c r="F136" s="159"/>
      <c r="G136" s="396">
        <v>166</v>
      </c>
      <c r="H136" s="400">
        <v>255</v>
      </c>
      <c r="I136" s="398">
        <v>183</v>
      </c>
      <c r="J136" s="395">
        <v>140</v>
      </c>
      <c r="K136" s="397">
        <v>186</v>
      </c>
      <c r="L136" s="969">
        <v>169</v>
      </c>
      <c r="M136" s="969"/>
      <c r="N136" s="401">
        <v>158</v>
      </c>
      <c r="P136" s="9"/>
      <c r="Q136" s="964">
        <v>8</v>
      </c>
    </row>
    <row r="137" spans="1:21" s="161" customFormat="1" ht="30" customHeight="1" x14ac:dyDescent="0.25">
      <c r="A137" s="169"/>
      <c r="B137" s="17"/>
      <c r="C137" s="129"/>
      <c r="D137" s="129"/>
      <c r="E137" s="382"/>
      <c r="F137" s="159"/>
      <c r="G137" s="688" t="s">
        <v>97</v>
      </c>
      <c r="H137" s="688" t="s">
        <v>27</v>
      </c>
      <c r="I137" s="688" t="s">
        <v>45</v>
      </c>
      <c r="J137" s="688" t="s">
        <v>26</v>
      </c>
      <c r="K137" s="688" t="s">
        <v>26</v>
      </c>
      <c r="L137" s="968" t="s">
        <v>45</v>
      </c>
      <c r="M137" s="968"/>
      <c r="N137" s="688" t="s">
        <v>23</v>
      </c>
      <c r="P137" s="9"/>
      <c r="Q137" s="964"/>
    </row>
    <row r="138" spans="1:21" s="12" customFormat="1" ht="30" customHeight="1" x14ac:dyDescent="0.35">
      <c r="A138" s="169"/>
      <c r="B138" s="32"/>
      <c r="C138" s="55"/>
      <c r="D138" s="55"/>
      <c r="E138" s="15"/>
      <c r="F138" s="15"/>
      <c r="G138" s="15"/>
      <c r="H138" s="15"/>
      <c r="I138" s="15"/>
      <c r="J138" s="15"/>
      <c r="K138" s="15"/>
      <c r="L138" s="15"/>
      <c r="M138" s="15"/>
      <c r="N138" s="15"/>
      <c r="O138" s="15"/>
      <c r="P138" s="32"/>
      <c r="Q138" s="232"/>
    </row>
    <row r="139" spans="1:21" ht="3" customHeight="1" x14ac:dyDescent="0.25">
      <c r="B139" s="94"/>
      <c r="C139" s="109"/>
      <c r="D139" s="109"/>
      <c r="E139" s="109"/>
      <c r="F139" s="95"/>
      <c r="G139" s="95"/>
      <c r="H139" s="95"/>
      <c r="I139" s="95"/>
      <c r="J139" s="60"/>
      <c r="L139" s="56"/>
      <c r="M139" s="56"/>
      <c r="N139" s="56"/>
      <c r="O139" s="56"/>
      <c r="Q139" s="672"/>
    </row>
    <row r="140" spans="1:21" ht="30" customHeight="1" x14ac:dyDescent="2.2000000000000002">
      <c r="B140" s="130"/>
      <c r="C140" s="130"/>
      <c r="D140" s="953" t="s">
        <v>95</v>
      </c>
      <c r="E140" s="953"/>
      <c r="F140" s="953"/>
      <c r="G140" s="953"/>
      <c r="H140" s="953"/>
      <c r="I140" s="953"/>
      <c r="J140" s="953"/>
      <c r="K140" s="953"/>
      <c r="L140" s="953"/>
      <c r="M140" s="953"/>
      <c r="N140" s="973" t="s">
        <v>17</v>
      </c>
      <c r="O140" s="973"/>
      <c r="P140" s="973"/>
      <c r="Q140" s="973"/>
      <c r="T140" s="130"/>
    </row>
    <row r="141" spans="1:21" ht="30" customHeight="1" x14ac:dyDescent="2.2000000000000002">
      <c r="B141" s="130"/>
      <c r="C141" s="130"/>
      <c r="D141" s="953"/>
      <c r="E141" s="953"/>
      <c r="F141" s="953"/>
      <c r="G141" s="953"/>
      <c r="H141" s="953"/>
      <c r="I141" s="953"/>
      <c r="J141" s="953"/>
      <c r="K141" s="953"/>
      <c r="L141" s="953"/>
      <c r="M141" s="953"/>
      <c r="N141" s="328" t="s">
        <v>79</v>
      </c>
      <c r="O141" s="403"/>
      <c r="P141" s="942">
        <v>255</v>
      </c>
      <c r="Q141" s="942"/>
      <c r="T141" s="130"/>
    </row>
    <row r="142" spans="1:21" ht="30" customHeight="1" x14ac:dyDescent="2.2000000000000002">
      <c r="B142" s="130"/>
      <c r="C142" s="130"/>
      <c r="D142" s="953"/>
      <c r="E142" s="953"/>
      <c r="F142" s="953"/>
      <c r="G142" s="953"/>
      <c r="H142" s="953"/>
      <c r="I142" s="953"/>
      <c r="J142" s="953"/>
      <c r="K142" s="953"/>
      <c r="L142" s="953"/>
      <c r="M142" s="953"/>
      <c r="N142" s="328" t="s">
        <v>78</v>
      </c>
      <c r="O142" s="403"/>
      <c r="P142" s="942">
        <v>1283</v>
      </c>
      <c r="Q142" s="942"/>
      <c r="T142" s="130"/>
    </row>
    <row r="143" spans="1:21" s="12" customFormat="1" ht="18" customHeight="1" x14ac:dyDescent="0.25">
      <c r="A143" s="173"/>
      <c r="B143" s="32"/>
      <c r="C143" s="32"/>
      <c r="D143" s="953"/>
      <c r="E143" s="953"/>
      <c r="F143" s="953"/>
      <c r="G143" s="953"/>
      <c r="H143" s="953"/>
      <c r="I143" s="953"/>
      <c r="J143" s="953"/>
      <c r="K143" s="953"/>
      <c r="L143" s="953"/>
      <c r="M143" s="953"/>
      <c r="N143" s="15"/>
      <c r="O143" s="15"/>
      <c r="P143" s="32"/>
      <c r="Q143" s="232"/>
    </row>
    <row r="144" spans="1:21" s="29" customFormat="1" ht="38.25" customHeight="1" x14ac:dyDescent="2.2000000000000002">
      <c r="A144" s="169"/>
      <c r="B144" s="46" t="s">
        <v>18</v>
      </c>
      <c r="C144" s="53"/>
      <c r="D144" s="53"/>
      <c r="E144" s="53"/>
      <c r="F144" s="53"/>
      <c r="G144" s="46" t="s">
        <v>7</v>
      </c>
      <c r="H144" s="46" t="s">
        <v>8</v>
      </c>
      <c r="I144" s="46" t="s">
        <v>9</v>
      </c>
      <c r="J144" s="46" t="s">
        <v>10</v>
      </c>
      <c r="K144" s="46" t="s">
        <v>11</v>
      </c>
      <c r="L144" s="46" t="s">
        <v>12</v>
      </c>
      <c r="M144" s="98"/>
      <c r="N144" s="46" t="s">
        <v>3</v>
      </c>
      <c r="O144" s="98"/>
      <c r="P144" s="46" t="s">
        <v>13</v>
      </c>
      <c r="Q144" s="327" t="s">
        <v>14</v>
      </c>
      <c r="S144" s="6"/>
      <c r="T144" s="130"/>
      <c r="U144" s="6"/>
    </row>
    <row r="145" spans="1:17" s="12" customFormat="1" ht="21" customHeight="1" x14ac:dyDescent="0.35">
      <c r="A145" s="173"/>
      <c r="B145" s="32"/>
      <c r="C145" s="55"/>
      <c r="D145" s="55"/>
      <c r="E145" s="15"/>
      <c r="F145" s="15"/>
      <c r="G145" s="15"/>
      <c r="H145" s="15"/>
      <c r="I145" s="15"/>
      <c r="J145" s="15"/>
      <c r="K145" s="15"/>
      <c r="L145" s="15"/>
      <c r="M145" s="15"/>
      <c r="N145" s="15"/>
      <c r="O145" s="15"/>
      <c r="P145" s="32"/>
      <c r="Q145" s="232"/>
    </row>
    <row r="146" spans="1:17" s="12" customFormat="1" ht="30" customHeight="1" x14ac:dyDescent="0.35">
      <c r="A146" s="173"/>
      <c r="B146" s="954">
        <v>1</v>
      </c>
      <c r="C146" s="55"/>
      <c r="D146" s="976" t="s">
        <v>168</v>
      </c>
      <c r="E146" s="976"/>
      <c r="F146" s="15"/>
      <c r="G146" s="15"/>
      <c r="H146" s="15"/>
      <c r="I146" s="15"/>
      <c r="J146" s="15"/>
      <c r="K146" s="15"/>
      <c r="L146" s="15"/>
      <c r="M146" s="15"/>
      <c r="N146" s="15"/>
      <c r="O146" s="15"/>
      <c r="P146" s="32"/>
      <c r="Q146" s="232"/>
    </row>
    <row r="147" spans="1:17" ht="24" customHeight="1" x14ac:dyDescent="0.25">
      <c r="B147" s="954"/>
      <c r="C147" s="657"/>
      <c r="D147" s="304" t="s">
        <v>335</v>
      </c>
      <c r="E147" s="300" t="s">
        <v>331</v>
      </c>
      <c r="G147" s="918">
        <v>214</v>
      </c>
      <c r="H147" s="918">
        <v>245</v>
      </c>
      <c r="I147" s="918">
        <v>176</v>
      </c>
      <c r="J147" s="977">
        <v>231</v>
      </c>
      <c r="K147" s="918">
        <v>183</v>
      </c>
      <c r="L147" s="977">
        <v>234</v>
      </c>
      <c r="M147" s="157"/>
      <c r="N147" s="978">
        <v>1283</v>
      </c>
      <c r="O147" s="161"/>
      <c r="P147" s="979">
        <v>213.83333333333334</v>
      </c>
      <c r="Q147" s="980">
        <v>152</v>
      </c>
    </row>
    <row r="148" spans="1:17" ht="24" customHeight="1" x14ac:dyDescent="0.25">
      <c r="B148" s="797"/>
      <c r="C148" s="657"/>
      <c r="D148" s="304" t="s">
        <v>336</v>
      </c>
      <c r="E148" s="300" t="s">
        <v>332</v>
      </c>
      <c r="F148" s="212"/>
      <c r="G148" s="918"/>
      <c r="H148" s="918"/>
      <c r="I148" s="918"/>
      <c r="J148" s="977"/>
      <c r="K148" s="918"/>
      <c r="L148" s="977"/>
      <c r="M148" s="134"/>
      <c r="N148" s="978"/>
      <c r="O148" s="134"/>
      <c r="P148" s="979"/>
      <c r="Q148" s="980"/>
    </row>
    <row r="149" spans="1:17" ht="24" customHeight="1" x14ac:dyDescent="0.25">
      <c r="B149" s="204"/>
      <c r="C149" s="975" t="s">
        <v>352</v>
      </c>
      <c r="D149" s="304" t="s">
        <v>333</v>
      </c>
      <c r="E149" s="300" t="s">
        <v>330</v>
      </c>
      <c r="G149" s="9"/>
      <c r="H149" s="9"/>
      <c r="I149" s="9"/>
      <c r="J149" s="650"/>
      <c r="K149" s="9"/>
      <c r="L149" s="650"/>
      <c r="M149" s="650"/>
      <c r="N149" s="650"/>
      <c r="O149" s="650"/>
      <c r="P149" s="650"/>
      <c r="Q149" s="675"/>
    </row>
    <row r="150" spans="1:17" ht="24" customHeight="1" x14ac:dyDescent="0.25">
      <c r="B150" s="222"/>
      <c r="C150" s="975"/>
      <c r="D150" s="304" t="s">
        <v>334</v>
      </c>
      <c r="E150" s="300" t="s">
        <v>315</v>
      </c>
      <c r="F150" s="212"/>
      <c r="G150" s="9"/>
      <c r="H150" s="9"/>
      <c r="I150" s="9"/>
      <c r="J150" s="650"/>
      <c r="K150" s="9"/>
      <c r="L150" s="650"/>
      <c r="M150" s="134"/>
      <c r="N150" s="134"/>
      <c r="O150" s="134"/>
      <c r="P150" s="220"/>
      <c r="Q150" s="103"/>
    </row>
    <row r="151" spans="1:17" ht="30" customHeight="1" x14ac:dyDescent="0.25">
      <c r="B151" s="222"/>
      <c r="C151" s="657"/>
      <c r="D151" s="304"/>
      <c r="E151" s="300"/>
      <c r="F151" s="212"/>
      <c r="G151" s="134"/>
      <c r="H151" s="134"/>
      <c r="I151" s="134"/>
      <c r="J151" s="134"/>
      <c r="K151" s="134"/>
      <c r="L151" s="134"/>
      <c r="M151" s="134"/>
      <c r="N151" s="134"/>
      <c r="O151" s="134"/>
      <c r="P151" s="220"/>
      <c r="Q151" s="103"/>
    </row>
    <row r="152" spans="1:17" ht="30" customHeight="1" x14ac:dyDescent="0.25">
      <c r="B152" s="954">
        <v>2</v>
      </c>
      <c r="C152" s="657"/>
      <c r="D152" s="976" t="s">
        <v>23</v>
      </c>
      <c r="E152" s="976"/>
      <c r="F152" s="212"/>
      <c r="G152" s="134"/>
      <c r="H152" s="134"/>
      <c r="I152" s="134"/>
      <c r="J152" s="134"/>
      <c r="K152" s="134"/>
      <c r="L152" s="134"/>
      <c r="M152" s="134"/>
      <c r="N152" s="134"/>
      <c r="O152" s="134"/>
      <c r="P152" s="220"/>
      <c r="Q152" s="103"/>
    </row>
    <row r="153" spans="1:17" ht="24" customHeight="1" x14ac:dyDescent="0.25">
      <c r="B153" s="954"/>
      <c r="C153" s="657"/>
      <c r="D153" s="304" t="s">
        <v>138</v>
      </c>
      <c r="E153" s="300" t="s">
        <v>140</v>
      </c>
      <c r="G153" s="918">
        <v>229</v>
      </c>
      <c r="H153" s="918">
        <v>199</v>
      </c>
      <c r="I153" s="918">
        <v>197</v>
      </c>
      <c r="J153" s="918">
        <v>213</v>
      </c>
      <c r="K153" s="977">
        <v>234</v>
      </c>
      <c r="L153" s="918">
        <v>162</v>
      </c>
      <c r="M153" s="157"/>
      <c r="N153" s="978">
        <v>1234</v>
      </c>
      <c r="O153" s="161"/>
      <c r="P153" s="979">
        <v>205.66666666666666</v>
      </c>
      <c r="Q153" s="980">
        <v>103</v>
      </c>
    </row>
    <row r="154" spans="1:17" ht="24" customHeight="1" x14ac:dyDescent="0.25">
      <c r="B154" s="797"/>
      <c r="C154" s="657"/>
      <c r="D154" s="304" t="s">
        <v>136</v>
      </c>
      <c r="E154" s="300" t="s">
        <v>141</v>
      </c>
      <c r="F154" s="212"/>
      <c r="G154" s="918"/>
      <c r="H154" s="918"/>
      <c r="I154" s="918"/>
      <c r="J154" s="918"/>
      <c r="K154" s="977"/>
      <c r="L154" s="918"/>
      <c r="M154" s="134"/>
      <c r="N154" s="978"/>
      <c r="O154" s="134"/>
      <c r="P154" s="979"/>
      <c r="Q154" s="980"/>
    </row>
    <row r="155" spans="1:17" ht="24" customHeight="1" x14ac:dyDescent="0.25">
      <c r="B155" s="204"/>
      <c r="C155" s="975" t="s">
        <v>351</v>
      </c>
      <c r="D155" s="304" t="s">
        <v>137</v>
      </c>
      <c r="E155" s="300" t="s">
        <v>139</v>
      </c>
      <c r="G155" s="9"/>
      <c r="H155" s="9"/>
      <c r="I155" s="9"/>
      <c r="J155" s="9"/>
      <c r="K155" s="9"/>
      <c r="L155" s="9"/>
      <c r="M155" s="9"/>
      <c r="N155" s="289"/>
      <c r="O155" s="9"/>
      <c r="P155" s="283"/>
      <c r="Q155" s="103"/>
    </row>
    <row r="156" spans="1:17" ht="24" customHeight="1" x14ac:dyDescent="0.25">
      <c r="B156" s="222"/>
      <c r="C156" s="975"/>
      <c r="D156" s="304" t="s">
        <v>142</v>
      </c>
      <c r="E156" s="300" t="s">
        <v>143</v>
      </c>
      <c r="F156" s="212"/>
      <c r="G156" s="134"/>
      <c r="H156" s="134"/>
      <c r="I156" s="134"/>
      <c r="J156" s="134"/>
      <c r="K156" s="134"/>
      <c r="L156" s="134"/>
      <c r="M156" s="134"/>
      <c r="N156" s="134"/>
      <c r="O156" s="134"/>
      <c r="P156" s="220"/>
      <c r="Q156" s="103"/>
    </row>
    <row r="157" spans="1:17" ht="30" customHeight="1" x14ac:dyDescent="0.25">
      <c r="B157" s="222"/>
      <c r="C157" s="657"/>
      <c r="D157" s="304"/>
      <c r="E157" s="300"/>
      <c r="F157" s="212"/>
      <c r="G157" s="134"/>
      <c r="H157" s="134"/>
      <c r="I157" s="134"/>
      <c r="J157" s="134"/>
      <c r="K157" s="134"/>
      <c r="L157" s="134"/>
      <c r="M157" s="134"/>
      <c r="N157" s="134"/>
      <c r="O157" s="134"/>
      <c r="P157" s="220"/>
      <c r="Q157" s="103"/>
    </row>
    <row r="158" spans="1:17" ht="30" customHeight="1" x14ac:dyDescent="0.25">
      <c r="B158" s="954">
        <v>3</v>
      </c>
      <c r="C158" s="657"/>
      <c r="D158" s="976" t="s">
        <v>98</v>
      </c>
      <c r="E158" s="976"/>
      <c r="F158" s="212"/>
      <c r="G158" s="134"/>
      <c r="H158" s="134"/>
      <c r="I158" s="134"/>
      <c r="J158" s="134"/>
      <c r="K158" s="134"/>
      <c r="L158" s="134"/>
      <c r="M158" s="134"/>
      <c r="N158" s="134"/>
      <c r="O158" s="134"/>
      <c r="P158" s="220"/>
      <c r="Q158" s="103"/>
    </row>
    <row r="159" spans="1:17" ht="24" customHeight="1" x14ac:dyDescent="0.25">
      <c r="B159" s="954"/>
      <c r="C159" s="657"/>
      <c r="D159" s="304" t="s">
        <v>239</v>
      </c>
      <c r="E159" s="300" t="s">
        <v>243</v>
      </c>
      <c r="G159" s="918">
        <v>197</v>
      </c>
      <c r="H159" s="918">
        <v>183</v>
      </c>
      <c r="I159" s="918">
        <v>213</v>
      </c>
      <c r="J159" s="918">
        <v>246</v>
      </c>
      <c r="K159" s="918">
        <v>170</v>
      </c>
      <c r="L159" s="918">
        <v>171</v>
      </c>
      <c r="M159" s="157"/>
      <c r="N159" s="978">
        <v>1180</v>
      </c>
      <c r="O159" s="161"/>
      <c r="P159" s="956">
        <v>196.66666666666666</v>
      </c>
      <c r="Q159" s="980">
        <v>49</v>
      </c>
    </row>
    <row r="160" spans="1:17" ht="24" customHeight="1" x14ac:dyDescent="0.25">
      <c r="B160" s="797"/>
      <c r="C160" s="657"/>
      <c r="D160" s="304" t="s">
        <v>238</v>
      </c>
      <c r="E160" s="300" t="s">
        <v>242</v>
      </c>
      <c r="F160" s="212"/>
      <c r="G160" s="918"/>
      <c r="H160" s="918"/>
      <c r="I160" s="918"/>
      <c r="J160" s="918"/>
      <c r="K160" s="918"/>
      <c r="L160" s="918"/>
      <c r="M160" s="134"/>
      <c r="N160" s="978"/>
      <c r="O160" s="134"/>
      <c r="P160" s="956"/>
      <c r="Q160" s="980"/>
    </row>
    <row r="161" spans="2:17" ht="24" customHeight="1" x14ac:dyDescent="0.25">
      <c r="B161" s="204"/>
      <c r="C161" s="975" t="s">
        <v>348</v>
      </c>
      <c r="D161" s="304" t="s">
        <v>240</v>
      </c>
      <c r="E161" s="300" t="s">
        <v>244</v>
      </c>
      <c r="G161" s="9"/>
      <c r="H161" s="9"/>
      <c r="I161" s="9"/>
      <c r="J161" s="9"/>
      <c r="K161" s="9"/>
      <c r="L161" s="9"/>
      <c r="M161" s="157"/>
      <c r="N161" s="289"/>
      <c r="O161" s="161"/>
      <c r="P161" s="283"/>
      <c r="Q161" s="103"/>
    </row>
    <row r="162" spans="2:17" ht="24" customHeight="1" x14ac:dyDescent="0.25">
      <c r="B162" s="222"/>
      <c r="C162" s="975"/>
      <c r="D162" s="304" t="s">
        <v>241</v>
      </c>
      <c r="E162" s="300" t="s">
        <v>245</v>
      </c>
      <c r="F162" s="212"/>
      <c r="G162" s="134"/>
      <c r="H162" s="134"/>
      <c r="I162" s="134"/>
      <c r="J162" s="134"/>
      <c r="K162" s="134"/>
      <c r="L162" s="134"/>
      <c r="M162" s="134"/>
      <c r="N162" s="134"/>
      <c r="O162" s="134"/>
      <c r="P162" s="220"/>
      <c r="Q162" s="103"/>
    </row>
    <row r="163" spans="2:17" ht="30" customHeight="1" x14ac:dyDescent="0.25">
      <c r="B163" s="222"/>
      <c r="C163" s="657"/>
      <c r="D163" s="304"/>
      <c r="E163" s="300"/>
      <c r="F163" s="212"/>
      <c r="G163" s="134"/>
      <c r="H163" s="134"/>
      <c r="I163" s="134"/>
      <c r="J163" s="134"/>
      <c r="K163" s="134"/>
      <c r="L163" s="134"/>
      <c r="M163" s="134"/>
      <c r="N163" s="134"/>
      <c r="O163" s="134"/>
      <c r="P163" s="220"/>
      <c r="Q163" s="103"/>
    </row>
    <row r="164" spans="2:17" ht="30" customHeight="1" x14ac:dyDescent="0.25">
      <c r="B164" s="954">
        <v>4</v>
      </c>
      <c r="C164" s="657"/>
      <c r="D164" s="976" t="s">
        <v>26</v>
      </c>
      <c r="E164" s="976"/>
      <c r="F164" s="212"/>
      <c r="G164" s="134"/>
      <c r="H164" s="134"/>
      <c r="I164" s="134"/>
      <c r="J164" s="134"/>
      <c r="K164" s="134"/>
      <c r="L164" s="134"/>
      <c r="M164" s="134"/>
      <c r="N164" s="134"/>
      <c r="O164" s="134"/>
      <c r="P164" s="220"/>
      <c r="Q164" s="103"/>
    </row>
    <row r="165" spans="2:17" ht="24" customHeight="1" x14ac:dyDescent="0.25">
      <c r="B165" s="954"/>
      <c r="C165" s="657"/>
      <c r="D165" s="304" t="s">
        <v>265</v>
      </c>
      <c r="E165" s="300" t="s">
        <v>269</v>
      </c>
      <c r="G165" s="918">
        <v>198</v>
      </c>
      <c r="H165" s="918">
        <v>175</v>
      </c>
      <c r="I165" s="918">
        <v>198</v>
      </c>
      <c r="J165" s="918">
        <v>195</v>
      </c>
      <c r="K165" s="918">
        <v>198</v>
      </c>
      <c r="L165" s="918">
        <v>194</v>
      </c>
      <c r="M165" s="157"/>
      <c r="N165" s="978">
        <v>1158</v>
      </c>
      <c r="O165" s="161"/>
      <c r="P165" s="956">
        <v>193</v>
      </c>
      <c r="Q165" s="980">
        <v>27</v>
      </c>
    </row>
    <row r="166" spans="2:17" ht="24" customHeight="1" x14ac:dyDescent="0.25">
      <c r="B166" s="797"/>
      <c r="C166" s="657"/>
      <c r="D166" s="304" t="s">
        <v>264</v>
      </c>
      <c r="E166" s="300" t="s">
        <v>268</v>
      </c>
      <c r="G166" s="918"/>
      <c r="H166" s="918"/>
      <c r="I166" s="918"/>
      <c r="J166" s="918"/>
      <c r="K166" s="918"/>
      <c r="L166" s="918"/>
      <c r="M166" s="134"/>
      <c r="N166" s="978"/>
      <c r="O166" s="134"/>
      <c r="P166" s="956"/>
      <c r="Q166" s="980"/>
    </row>
    <row r="167" spans="2:17" ht="24" customHeight="1" x14ac:dyDescent="0.25">
      <c r="B167" s="204"/>
      <c r="C167" s="975" t="s">
        <v>359</v>
      </c>
      <c r="D167" s="304" t="s">
        <v>267</v>
      </c>
      <c r="E167" s="300" t="s">
        <v>271</v>
      </c>
      <c r="G167" s="9"/>
      <c r="H167" s="9"/>
      <c r="I167" s="9"/>
      <c r="J167" s="9"/>
      <c r="K167" s="650"/>
      <c r="L167" s="9"/>
      <c r="M167" s="9"/>
      <c r="N167" s="289"/>
      <c r="O167" s="9"/>
      <c r="P167" s="283"/>
      <c r="Q167" s="103"/>
    </row>
    <row r="168" spans="2:17" ht="24" customHeight="1" x14ac:dyDescent="0.25">
      <c r="B168" s="222"/>
      <c r="C168" s="975"/>
      <c r="D168" s="304" t="s">
        <v>266</v>
      </c>
      <c r="E168" s="300" t="s">
        <v>270</v>
      </c>
      <c r="G168" s="9"/>
      <c r="H168" s="9"/>
      <c r="I168" s="9"/>
      <c r="J168" s="9"/>
      <c r="K168" s="9"/>
      <c r="L168" s="9"/>
      <c r="M168" s="9"/>
      <c r="N168" s="289"/>
      <c r="O168" s="9"/>
      <c r="P168" s="283"/>
      <c r="Q168" s="659"/>
    </row>
    <row r="169" spans="2:17" ht="30" customHeight="1" x14ac:dyDescent="0.25">
      <c r="B169" s="222"/>
      <c r="C169" s="657"/>
      <c r="D169" s="304"/>
      <c r="E169" s="300"/>
      <c r="F169" s="212"/>
      <c r="G169" s="134"/>
      <c r="H169" s="134"/>
      <c r="I169" s="134"/>
      <c r="J169" s="134"/>
      <c r="K169" s="134"/>
      <c r="L169" s="134"/>
      <c r="M169" s="134"/>
      <c r="N169" s="134"/>
      <c r="O169" s="134"/>
      <c r="P169" s="220"/>
      <c r="Q169" s="103"/>
    </row>
    <row r="170" spans="2:17" ht="30" customHeight="1" x14ac:dyDescent="0.25">
      <c r="B170" s="954">
        <v>5</v>
      </c>
      <c r="C170" s="657"/>
      <c r="D170" s="976" t="s">
        <v>45</v>
      </c>
      <c r="E170" s="976"/>
      <c r="F170" s="212"/>
      <c r="G170" s="134"/>
      <c r="H170" s="134"/>
      <c r="I170" s="134"/>
      <c r="J170" s="134"/>
      <c r="K170" s="134"/>
      <c r="L170" s="134"/>
      <c r="M170" s="134"/>
      <c r="N170" s="134"/>
      <c r="O170" s="134"/>
      <c r="P170" s="220"/>
      <c r="Q170" s="103"/>
    </row>
    <row r="171" spans="2:17" ht="24" customHeight="1" x14ac:dyDescent="0.25">
      <c r="B171" s="954"/>
      <c r="C171" s="657"/>
      <c r="D171" s="304" t="s">
        <v>340</v>
      </c>
      <c r="E171" s="300" t="s">
        <v>344</v>
      </c>
      <c r="G171" s="918">
        <v>169</v>
      </c>
      <c r="H171" s="918">
        <v>193</v>
      </c>
      <c r="I171" s="918">
        <v>158</v>
      </c>
      <c r="J171" s="918">
        <v>198</v>
      </c>
      <c r="K171" s="918">
        <v>212</v>
      </c>
      <c r="L171" s="918">
        <v>220</v>
      </c>
      <c r="M171" s="157"/>
      <c r="N171" s="978">
        <v>1150</v>
      </c>
      <c r="O171" s="161"/>
      <c r="P171" s="956">
        <v>191.66666666666666</v>
      </c>
      <c r="Q171" s="980">
        <v>19</v>
      </c>
    </row>
    <row r="172" spans="2:17" ht="24" customHeight="1" x14ac:dyDescent="0.25">
      <c r="B172" s="797"/>
      <c r="C172" s="657"/>
      <c r="D172" s="304" t="s">
        <v>338</v>
      </c>
      <c r="E172" s="300" t="s">
        <v>342</v>
      </c>
      <c r="G172" s="918"/>
      <c r="H172" s="918"/>
      <c r="I172" s="918"/>
      <c r="J172" s="918"/>
      <c r="K172" s="918"/>
      <c r="L172" s="918"/>
      <c r="M172" s="134"/>
      <c r="N172" s="978"/>
      <c r="O172" s="134"/>
      <c r="P172" s="956"/>
      <c r="Q172" s="980"/>
    </row>
    <row r="173" spans="2:17" ht="24" customHeight="1" x14ac:dyDescent="0.25">
      <c r="B173" s="204"/>
      <c r="C173" s="975" t="s">
        <v>365</v>
      </c>
      <c r="D173" s="304" t="s">
        <v>337</v>
      </c>
      <c r="E173" s="300" t="s">
        <v>341</v>
      </c>
      <c r="F173" s="212"/>
      <c r="G173" s="134"/>
      <c r="H173" s="134"/>
      <c r="I173" s="134"/>
      <c r="J173" s="134"/>
      <c r="K173" s="134"/>
      <c r="L173" s="134"/>
      <c r="M173" s="134"/>
      <c r="N173" s="134"/>
      <c r="O173" s="134"/>
      <c r="P173" s="220"/>
      <c r="Q173" s="103"/>
    </row>
    <row r="174" spans="2:17" ht="24" customHeight="1" x14ac:dyDescent="0.25">
      <c r="B174" s="222"/>
      <c r="C174" s="975"/>
      <c r="D174" s="304" t="s">
        <v>339</v>
      </c>
      <c r="E174" s="300" t="s">
        <v>343</v>
      </c>
      <c r="G174" s="9"/>
      <c r="H174" s="9"/>
      <c r="I174" s="9"/>
      <c r="J174" s="9"/>
      <c r="K174" s="9"/>
      <c r="L174" s="9"/>
      <c r="M174" s="9"/>
      <c r="N174" s="289"/>
      <c r="O174" s="9"/>
      <c r="P174" s="283"/>
      <c r="Q174" s="103"/>
    </row>
    <row r="175" spans="2:17" ht="30" customHeight="1" x14ac:dyDescent="0.25">
      <c r="B175" s="222"/>
      <c r="C175" s="657"/>
      <c r="D175" s="304"/>
      <c r="E175" s="300"/>
      <c r="F175" s="212"/>
      <c r="G175" s="134"/>
      <c r="H175" s="134"/>
      <c r="I175" s="134"/>
      <c r="J175" s="134"/>
      <c r="K175" s="134"/>
      <c r="L175" s="134"/>
      <c r="M175" s="134"/>
      <c r="N175" s="134"/>
      <c r="O175" s="134"/>
      <c r="P175" s="220"/>
      <c r="Q175" s="103"/>
    </row>
    <row r="176" spans="2:17" ht="30" customHeight="1" x14ac:dyDescent="0.25">
      <c r="B176" s="954">
        <v>6</v>
      </c>
      <c r="C176" s="657"/>
      <c r="D176" s="976" t="s">
        <v>27</v>
      </c>
      <c r="E176" s="976"/>
      <c r="F176" s="212"/>
      <c r="G176" s="134"/>
      <c r="H176" s="134"/>
      <c r="I176" s="134"/>
      <c r="J176" s="134"/>
      <c r="K176" s="134"/>
      <c r="L176" s="134"/>
      <c r="M176" s="134"/>
      <c r="N176" s="134"/>
      <c r="O176" s="134"/>
      <c r="P176" s="220"/>
      <c r="Q176" s="103"/>
    </row>
    <row r="177" spans="2:17" ht="24" customHeight="1" x14ac:dyDescent="0.25">
      <c r="B177" s="954"/>
      <c r="C177" s="657"/>
      <c r="D177" s="304" t="s">
        <v>161</v>
      </c>
      <c r="E177" s="300" t="s">
        <v>164</v>
      </c>
      <c r="F177" s="212"/>
      <c r="G177" s="918">
        <v>209</v>
      </c>
      <c r="H177" s="918">
        <v>198</v>
      </c>
      <c r="I177" s="918">
        <v>211</v>
      </c>
      <c r="J177" s="918">
        <v>192</v>
      </c>
      <c r="K177" s="918">
        <v>154</v>
      </c>
      <c r="L177" s="918">
        <v>181</v>
      </c>
      <c r="M177" s="157"/>
      <c r="N177" s="978">
        <v>1145</v>
      </c>
      <c r="O177" s="161"/>
      <c r="P177" s="956">
        <v>190.83333333333334</v>
      </c>
      <c r="Q177" s="980">
        <v>14</v>
      </c>
    </row>
    <row r="178" spans="2:17" ht="24" customHeight="1" x14ac:dyDescent="0.25">
      <c r="B178" s="797"/>
      <c r="C178" s="657"/>
      <c r="D178" s="304" t="s">
        <v>162</v>
      </c>
      <c r="E178" s="300" t="s">
        <v>165</v>
      </c>
      <c r="G178" s="918"/>
      <c r="H178" s="918"/>
      <c r="I178" s="918"/>
      <c r="J178" s="918"/>
      <c r="K178" s="918"/>
      <c r="L178" s="918"/>
      <c r="M178" s="134"/>
      <c r="N178" s="978"/>
      <c r="O178" s="134"/>
      <c r="P178" s="956"/>
      <c r="Q178" s="980"/>
    </row>
    <row r="179" spans="2:17" ht="24" customHeight="1" x14ac:dyDescent="0.25">
      <c r="B179" s="204"/>
      <c r="C179" s="975" t="s">
        <v>349</v>
      </c>
      <c r="D179" s="304" t="s">
        <v>160</v>
      </c>
      <c r="E179" s="300" t="s">
        <v>163</v>
      </c>
      <c r="G179" s="9"/>
      <c r="H179" s="9"/>
      <c r="I179" s="9"/>
      <c r="J179" s="9"/>
      <c r="K179" s="9"/>
      <c r="L179" s="9"/>
      <c r="M179" s="9"/>
      <c r="N179" s="289"/>
      <c r="O179" s="9"/>
      <c r="P179" s="283"/>
      <c r="Q179" s="103"/>
    </row>
    <row r="180" spans="2:17" ht="24" customHeight="1" x14ac:dyDescent="0.25">
      <c r="B180" s="204"/>
      <c r="C180" s="975"/>
      <c r="D180" s="304" t="s">
        <v>173</v>
      </c>
      <c r="E180" s="300" t="s">
        <v>172</v>
      </c>
      <c r="G180" s="9"/>
      <c r="H180" s="9"/>
      <c r="I180" s="9"/>
      <c r="J180" s="9"/>
      <c r="K180" s="9"/>
      <c r="L180" s="9"/>
      <c r="M180" s="157"/>
      <c r="N180" s="289"/>
      <c r="O180" s="161"/>
      <c r="P180" s="283"/>
      <c r="Q180" s="103"/>
    </row>
    <row r="181" spans="2:17" ht="30" customHeight="1" x14ac:dyDescent="0.25">
      <c r="B181" s="222"/>
      <c r="C181" s="657"/>
      <c r="D181" s="304"/>
      <c r="E181" s="300"/>
      <c r="F181" s="212"/>
      <c r="G181" s="134"/>
      <c r="H181" s="134"/>
      <c r="I181" s="134"/>
      <c r="J181" s="134"/>
      <c r="K181" s="134"/>
      <c r="L181" s="134"/>
      <c r="M181" s="134"/>
      <c r="N181" s="134"/>
      <c r="O181" s="134"/>
      <c r="P181" s="220"/>
      <c r="Q181" s="103"/>
    </row>
    <row r="182" spans="2:17" ht="30" customHeight="1" x14ac:dyDescent="0.25">
      <c r="B182" s="954">
        <v>7</v>
      </c>
      <c r="C182" s="657"/>
      <c r="D182" s="976" t="s">
        <v>97</v>
      </c>
      <c r="E182" s="976"/>
      <c r="F182" s="212"/>
      <c r="G182" s="134"/>
      <c r="H182" s="134"/>
      <c r="I182" s="134"/>
      <c r="J182" s="134"/>
      <c r="K182" s="134"/>
      <c r="L182" s="134"/>
      <c r="M182" s="134"/>
      <c r="N182" s="134"/>
      <c r="O182" s="134"/>
      <c r="P182" s="220"/>
      <c r="Q182" s="103"/>
    </row>
    <row r="183" spans="2:17" ht="24" customHeight="1" x14ac:dyDescent="0.25">
      <c r="B183" s="954"/>
      <c r="C183" s="657"/>
      <c r="D183" s="304" t="s">
        <v>311</v>
      </c>
      <c r="E183" s="300" t="s">
        <v>307</v>
      </c>
      <c r="G183" s="918">
        <v>191</v>
      </c>
      <c r="H183" s="918">
        <v>195</v>
      </c>
      <c r="I183" s="918">
        <v>206</v>
      </c>
      <c r="J183" s="918">
        <v>183</v>
      </c>
      <c r="K183" s="918">
        <v>202</v>
      </c>
      <c r="L183" s="918">
        <v>156</v>
      </c>
      <c r="M183" s="157"/>
      <c r="N183" s="978">
        <v>1133</v>
      </c>
      <c r="O183" s="161"/>
      <c r="P183" s="956">
        <v>188.83333333333334</v>
      </c>
      <c r="Q183" s="980">
        <v>2</v>
      </c>
    </row>
    <row r="184" spans="2:17" ht="24" customHeight="1" x14ac:dyDescent="0.25">
      <c r="B184" s="797"/>
      <c r="C184" s="657"/>
      <c r="D184" s="304" t="s">
        <v>310</v>
      </c>
      <c r="E184" s="300" t="s">
        <v>306</v>
      </c>
      <c r="G184" s="918"/>
      <c r="H184" s="918"/>
      <c r="I184" s="918"/>
      <c r="J184" s="918"/>
      <c r="K184" s="918"/>
      <c r="L184" s="918"/>
      <c r="M184" s="134"/>
      <c r="N184" s="978"/>
      <c r="O184" s="134"/>
      <c r="P184" s="956"/>
      <c r="Q184" s="980"/>
    </row>
    <row r="185" spans="2:17" ht="24" customHeight="1" x14ac:dyDescent="0.25">
      <c r="B185" s="204"/>
      <c r="C185" s="975" t="s">
        <v>354</v>
      </c>
      <c r="D185" s="304" t="s">
        <v>309</v>
      </c>
      <c r="E185" s="300" t="s">
        <v>305</v>
      </c>
      <c r="G185" s="9"/>
      <c r="H185" s="9"/>
      <c r="I185" s="9"/>
      <c r="J185" s="9"/>
      <c r="K185" s="9"/>
      <c r="L185" s="9"/>
      <c r="M185" s="157"/>
      <c r="N185" s="9"/>
      <c r="O185" s="161"/>
      <c r="P185" s="283"/>
      <c r="Q185" s="103"/>
    </row>
    <row r="186" spans="2:17" ht="24" customHeight="1" x14ac:dyDescent="0.25">
      <c r="B186" s="222"/>
      <c r="C186" s="975"/>
      <c r="D186" s="304" t="s">
        <v>308</v>
      </c>
      <c r="E186" s="300" t="s">
        <v>304</v>
      </c>
      <c r="G186" s="9"/>
      <c r="H186" s="9"/>
      <c r="I186" s="9"/>
      <c r="J186" s="9"/>
      <c r="K186" s="9"/>
      <c r="L186" s="9"/>
      <c r="M186" s="157"/>
      <c r="N186" s="9"/>
      <c r="O186" s="161"/>
      <c r="P186" s="283"/>
      <c r="Q186" s="103"/>
    </row>
    <row r="187" spans="2:17" ht="30" customHeight="1" x14ac:dyDescent="0.25">
      <c r="B187" s="222"/>
      <c r="C187" s="657"/>
      <c r="D187" s="304"/>
      <c r="E187" s="300"/>
      <c r="F187" s="212"/>
      <c r="G187" s="134"/>
      <c r="H187" s="134"/>
      <c r="I187" s="134"/>
      <c r="J187" s="134"/>
      <c r="K187" s="134"/>
      <c r="L187" s="134"/>
      <c r="M187" s="134"/>
      <c r="N187" s="134"/>
      <c r="O187" s="134"/>
      <c r="P187" s="220"/>
      <c r="Q187" s="103"/>
    </row>
    <row r="188" spans="2:17" ht="30" customHeight="1" x14ac:dyDescent="0.25">
      <c r="B188" s="954">
        <v>8</v>
      </c>
      <c r="C188" s="657"/>
      <c r="D188" s="976" t="s">
        <v>520</v>
      </c>
      <c r="E188" s="976"/>
      <c r="F188" s="212"/>
      <c r="G188" s="134"/>
      <c r="H188" s="134"/>
      <c r="I188" s="134"/>
      <c r="J188" s="134"/>
      <c r="K188" s="134"/>
      <c r="L188" s="134"/>
      <c r="M188" s="134"/>
      <c r="N188" s="134"/>
      <c r="O188" s="134"/>
      <c r="P188" s="220"/>
      <c r="Q188" s="103"/>
    </row>
    <row r="189" spans="2:17" ht="24" customHeight="1" x14ac:dyDescent="0.25">
      <c r="B189" s="954"/>
      <c r="C189" s="657"/>
      <c r="D189" s="304" t="s">
        <v>276</v>
      </c>
      <c r="E189" s="300" t="s">
        <v>273</v>
      </c>
      <c r="G189" s="918">
        <v>202</v>
      </c>
      <c r="H189" s="918">
        <v>190</v>
      </c>
      <c r="I189" s="918">
        <v>153</v>
      </c>
      <c r="J189" s="918">
        <v>173</v>
      </c>
      <c r="K189" s="977">
        <v>245</v>
      </c>
      <c r="L189" s="918">
        <v>168</v>
      </c>
      <c r="M189" s="157"/>
      <c r="N189" s="978">
        <v>1131</v>
      </c>
      <c r="O189" s="161"/>
      <c r="P189" s="956">
        <v>188.5</v>
      </c>
      <c r="Q189" s="980">
        <v>0</v>
      </c>
    </row>
    <row r="190" spans="2:17" ht="24" customHeight="1" x14ac:dyDescent="0.25">
      <c r="B190" s="797"/>
      <c r="C190" s="657"/>
      <c r="D190" s="304" t="s">
        <v>275</v>
      </c>
      <c r="E190" s="300" t="s">
        <v>273</v>
      </c>
      <c r="G190" s="918"/>
      <c r="H190" s="918"/>
      <c r="I190" s="918"/>
      <c r="J190" s="918"/>
      <c r="K190" s="977"/>
      <c r="L190" s="918"/>
      <c r="M190" s="134"/>
      <c r="N190" s="978"/>
      <c r="O190" s="134"/>
      <c r="P190" s="956"/>
      <c r="Q190" s="980"/>
    </row>
    <row r="191" spans="2:17" ht="24" customHeight="1" x14ac:dyDescent="0.25">
      <c r="B191" s="204"/>
      <c r="C191" s="975" t="s">
        <v>357</v>
      </c>
      <c r="D191" s="304" t="s">
        <v>277</v>
      </c>
      <c r="E191" s="300" t="s">
        <v>273</v>
      </c>
      <c r="G191" s="9"/>
      <c r="H191" s="9"/>
      <c r="I191" s="9"/>
      <c r="J191" s="9"/>
      <c r="K191" s="9"/>
      <c r="L191" s="9"/>
      <c r="M191" s="157"/>
      <c r="N191" s="289"/>
      <c r="O191" s="161"/>
      <c r="P191" s="283"/>
      <c r="Q191" s="103"/>
    </row>
    <row r="192" spans="2:17" ht="24" customHeight="1" x14ac:dyDescent="0.25">
      <c r="B192" s="222"/>
      <c r="C192" s="975"/>
      <c r="D192" s="304" t="s">
        <v>274</v>
      </c>
      <c r="E192" s="300" t="s">
        <v>272</v>
      </c>
      <c r="G192" s="9"/>
      <c r="H192" s="9"/>
      <c r="I192" s="9"/>
      <c r="J192" s="9"/>
      <c r="K192" s="9"/>
      <c r="L192" s="9"/>
      <c r="M192" s="157"/>
      <c r="N192" s="9"/>
      <c r="O192" s="161"/>
      <c r="P192" s="283"/>
      <c r="Q192" s="103"/>
    </row>
    <row r="193" spans="1:19" ht="15" customHeight="1" thickBot="1" x14ac:dyDescent="0.3">
      <c r="A193" s="336"/>
      <c r="B193" s="662"/>
      <c r="C193" s="663"/>
      <c r="D193" s="331"/>
      <c r="E193" s="664"/>
      <c r="F193" s="665"/>
      <c r="G193" s="666"/>
      <c r="H193" s="666"/>
      <c r="I193" s="666"/>
      <c r="J193" s="666"/>
      <c r="K193" s="666"/>
      <c r="L193" s="666"/>
      <c r="M193" s="666"/>
      <c r="N193" s="666"/>
      <c r="O193" s="666"/>
      <c r="P193" s="685"/>
      <c r="Q193" s="676"/>
      <c r="R193" s="337"/>
      <c r="S193" s="337"/>
    </row>
    <row r="194" spans="1:19" ht="14.25" customHeight="1" thickTop="1" x14ac:dyDescent="0.25">
      <c r="B194" s="222"/>
      <c r="C194" s="657"/>
      <c r="D194" s="304"/>
      <c r="E194" s="300"/>
      <c r="F194" s="212"/>
      <c r="G194" s="134"/>
      <c r="H194" s="134"/>
      <c r="I194" s="134"/>
      <c r="J194" s="134"/>
      <c r="K194" s="134"/>
      <c r="L194" s="134"/>
      <c r="M194" s="134"/>
      <c r="N194" s="134"/>
      <c r="O194" s="134"/>
      <c r="P194" s="220"/>
      <c r="Q194" s="103"/>
    </row>
    <row r="195" spans="1:19" ht="14.25" customHeight="1" x14ac:dyDescent="0.25">
      <c r="B195" s="222"/>
      <c r="C195" s="657"/>
      <c r="D195" s="304"/>
      <c r="E195" s="300"/>
      <c r="F195" s="212"/>
      <c r="G195" s="134"/>
      <c r="H195" s="134"/>
      <c r="I195" s="134"/>
      <c r="J195" s="134"/>
      <c r="K195" s="134"/>
      <c r="L195" s="134"/>
      <c r="M195" s="134"/>
      <c r="N195" s="134"/>
      <c r="O195" s="134"/>
      <c r="P195" s="220"/>
      <c r="Q195" s="103"/>
    </row>
    <row r="196" spans="1:19" ht="30" customHeight="1" x14ac:dyDescent="0.25">
      <c r="B196" s="954">
        <v>9</v>
      </c>
      <c r="C196" s="657"/>
      <c r="D196" s="976" t="s">
        <v>108</v>
      </c>
      <c r="E196" s="976"/>
      <c r="F196" s="212"/>
      <c r="G196" s="134"/>
      <c r="H196" s="134"/>
      <c r="I196" s="134"/>
      <c r="J196" s="134"/>
      <c r="K196" s="134"/>
      <c r="L196" s="134"/>
      <c r="M196" s="134"/>
      <c r="N196" s="134"/>
      <c r="O196" s="134"/>
      <c r="P196" s="220"/>
      <c r="Q196" s="103"/>
    </row>
    <row r="197" spans="1:19" ht="24" customHeight="1" x14ac:dyDescent="0.25">
      <c r="B197" s="954"/>
      <c r="C197" s="975"/>
      <c r="D197" s="304" t="s">
        <v>263</v>
      </c>
      <c r="E197" s="300" t="s">
        <v>259</v>
      </c>
      <c r="G197" s="918">
        <v>213</v>
      </c>
      <c r="H197" s="918">
        <v>164</v>
      </c>
      <c r="I197" s="918">
        <v>157</v>
      </c>
      <c r="J197" s="918">
        <v>215</v>
      </c>
      <c r="K197" s="918">
        <v>175</v>
      </c>
      <c r="L197" s="918">
        <v>199</v>
      </c>
      <c r="M197" s="157"/>
      <c r="N197" s="978">
        <v>1123</v>
      </c>
      <c r="O197" s="161"/>
      <c r="P197" s="956">
        <v>187.16666666666666</v>
      </c>
      <c r="Q197" s="980">
        <v>-8</v>
      </c>
    </row>
    <row r="198" spans="1:19" ht="24" customHeight="1" x14ac:dyDescent="0.25">
      <c r="B198" s="797"/>
      <c r="C198" s="975"/>
      <c r="D198" s="304" t="s">
        <v>261</v>
      </c>
      <c r="E198" s="300" t="s">
        <v>257</v>
      </c>
      <c r="G198" s="918"/>
      <c r="H198" s="918"/>
      <c r="I198" s="918"/>
      <c r="J198" s="918"/>
      <c r="K198" s="918"/>
      <c r="L198" s="918"/>
      <c r="M198" s="134"/>
      <c r="N198" s="978"/>
      <c r="O198" s="134"/>
      <c r="P198" s="956"/>
      <c r="Q198" s="980"/>
    </row>
    <row r="199" spans="1:19" ht="24" customHeight="1" x14ac:dyDescent="0.25">
      <c r="B199" s="204"/>
      <c r="C199" s="975" t="s">
        <v>358</v>
      </c>
      <c r="D199" s="304" t="s">
        <v>262</v>
      </c>
      <c r="E199" s="300" t="s">
        <v>258</v>
      </c>
      <c r="G199" s="9"/>
      <c r="H199" s="9"/>
      <c r="I199" s="9"/>
      <c r="J199" s="9"/>
      <c r="K199" s="9"/>
      <c r="L199" s="9"/>
      <c r="M199" s="9"/>
      <c r="N199" s="289"/>
      <c r="O199" s="9"/>
      <c r="P199" s="283"/>
      <c r="Q199" s="103"/>
    </row>
    <row r="200" spans="1:19" ht="24" customHeight="1" x14ac:dyDescent="0.25">
      <c r="B200" s="204"/>
      <c r="C200" s="975"/>
      <c r="D200" s="304" t="s">
        <v>260</v>
      </c>
      <c r="E200" s="300" t="s">
        <v>256</v>
      </c>
      <c r="G200" s="9"/>
      <c r="H200" s="9"/>
      <c r="I200" s="9"/>
      <c r="J200" s="9"/>
      <c r="K200" s="9"/>
      <c r="L200" s="9"/>
      <c r="M200" s="157"/>
      <c r="N200" s="9"/>
      <c r="O200" s="161"/>
      <c r="P200" s="283"/>
      <c r="Q200" s="103"/>
    </row>
    <row r="201" spans="1:19" ht="30" customHeight="1" x14ac:dyDescent="0.25">
      <c r="B201" s="222"/>
      <c r="C201" s="657"/>
      <c r="D201" s="304"/>
      <c r="E201" s="300"/>
      <c r="F201" s="212"/>
      <c r="G201" s="134"/>
      <c r="H201" s="134"/>
      <c r="I201" s="134"/>
      <c r="J201" s="134"/>
      <c r="K201" s="134"/>
      <c r="L201" s="134"/>
      <c r="M201" s="134"/>
      <c r="N201" s="134"/>
      <c r="O201" s="134"/>
      <c r="P201" s="220"/>
      <c r="Q201" s="103"/>
    </row>
    <row r="202" spans="1:19" ht="30" customHeight="1" x14ac:dyDescent="0.25">
      <c r="B202" s="954">
        <v>10</v>
      </c>
      <c r="C202" s="657"/>
      <c r="D202" s="976" t="s">
        <v>24</v>
      </c>
      <c r="E202" s="976"/>
      <c r="F202" s="212"/>
      <c r="G202" s="134"/>
      <c r="H202" s="134"/>
      <c r="I202" s="134"/>
      <c r="J202" s="134"/>
      <c r="K202" s="134"/>
      <c r="L202" s="134"/>
      <c r="M202" s="134"/>
      <c r="N202" s="134"/>
      <c r="O202" s="134"/>
      <c r="P202" s="220"/>
      <c r="Q202" s="103"/>
    </row>
    <row r="203" spans="1:19" ht="24" customHeight="1" x14ac:dyDescent="0.25">
      <c r="B203" s="954"/>
      <c r="C203" s="657"/>
      <c r="D203" s="304" t="s">
        <v>293</v>
      </c>
      <c r="E203" s="300" t="s">
        <v>289</v>
      </c>
      <c r="G203" s="918">
        <v>164</v>
      </c>
      <c r="H203" s="918">
        <v>166</v>
      </c>
      <c r="I203" s="918">
        <v>164</v>
      </c>
      <c r="J203" s="918">
        <v>204</v>
      </c>
      <c r="K203" s="918">
        <v>224</v>
      </c>
      <c r="L203" s="918">
        <v>177</v>
      </c>
      <c r="M203" s="157"/>
      <c r="N203" s="978">
        <v>1099</v>
      </c>
      <c r="O203" s="161"/>
      <c r="P203" s="956">
        <v>183.16666666666666</v>
      </c>
      <c r="Q203" s="980">
        <v>-32</v>
      </c>
    </row>
    <row r="204" spans="1:19" ht="24" customHeight="1" x14ac:dyDescent="0.25">
      <c r="B204" s="797"/>
      <c r="C204" s="657"/>
      <c r="D204" s="304" t="s">
        <v>292</v>
      </c>
      <c r="E204" s="300" t="s">
        <v>288</v>
      </c>
      <c r="G204" s="918"/>
      <c r="H204" s="918"/>
      <c r="I204" s="918"/>
      <c r="J204" s="918"/>
      <c r="K204" s="918"/>
      <c r="L204" s="918"/>
      <c r="M204" s="134"/>
      <c r="N204" s="978"/>
      <c r="O204" s="134"/>
      <c r="P204" s="956"/>
      <c r="Q204" s="980"/>
    </row>
    <row r="205" spans="1:19" ht="24" customHeight="1" x14ac:dyDescent="0.25">
      <c r="B205" s="204"/>
      <c r="C205" s="975" t="s">
        <v>372</v>
      </c>
      <c r="D205" s="304" t="s">
        <v>294</v>
      </c>
      <c r="E205" s="300" t="s">
        <v>290</v>
      </c>
      <c r="G205" s="9"/>
      <c r="H205" s="9"/>
      <c r="I205" s="9"/>
      <c r="J205" s="9"/>
      <c r="K205" s="9"/>
      <c r="L205" s="9"/>
      <c r="M205" s="9"/>
      <c r="N205" s="289"/>
      <c r="O205" s="9"/>
      <c r="P205" s="283"/>
      <c r="Q205" s="103"/>
    </row>
    <row r="206" spans="1:19" ht="24" customHeight="1" x14ac:dyDescent="0.25">
      <c r="B206" s="222"/>
      <c r="C206" s="975"/>
      <c r="D206" s="304" t="s">
        <v>291</v>
      </c>
      <c r="E206" s="300" t="s">
        <v>287</v>
      </c>
      <c r="G206" s="9"/>
      <c r="H206" s="9"/>
      <c r="I206" s="9"/>
      <c r="J206" s="9"/>
      <c r="K206" s="9"/>
      <c r="L206" s="9"/>
      <c r="M206" s="157"/>
      <c r="N206" s="9"/>
      <c r="O206" s="161"/>
      <c r="P206" s="283"/>
      <c r="Q206" s="103"/>
    </row>
    <row r="207" spans="1:19" ht="30" customHeight="1" x14ac:dyDescent="0.25">
      <c r="B207" s="222"/>
      <c r="C207" s="657"/>
      <c r="D207" s="304"/>
      <c r="E207" s="300"/>
      <c r="F207" s="212"/>
      <c r="G207" s="134"/>
      <c r="H207" s="134"/>
      <c r="I207" s="134"/>
      <c r="J207" s="134"/>
      <c r="K207" s="134"/>
      <c r="L207" s="134"/>
      <c r="M207" s="134"/>
      <c r="N207" s="134"/>
      <c r="O207" s="134"/>
      <c r="P207" s="220"/>
      <c r="Q207" s="103"/>
    </row>
    <row r="208" spans="1:19" ht="30" customHeight="1" x14ac:dyDescent="0.25">
      <c r="B208" s="954">
        <v>11</v>
      </c>
      <c r="C208" s="657"/>
      <c r="D208" s="976" t="s">
        <v>28</v>
      </c>
      <c r="E208" s="976"/>
      <c r="F208" s="212"/>
      <c r="G208" s="134"/>
      <c r="H208" s="134"/>
      <c r="I208" s="134"/>
      <c r="J208" s="134"/>
      <c r="K208" s="134"/>
      <c r="L208" s="134"/>
      <c r="M208" s="134"/>
      <c r="N208" s="134"/>
      <c r="O208" s="134"/>
      <c r="P208" s="220"/>
      <c r="Q208" s="103"/>
    </row>
    <row r="209" spans="2:17" ht="24" customHeight="1" x14ac:dyDescent="0.25">
      <c r="B209" s="954"/>
      <c r="C209" s="657"/>
      <c r="D209" s="304" t="s">
        <v>186</v>
      </c>
      <c r="E209" s="300" t="s">
        <v>181</v>
      </c>
      <c r="G209" s="918">
        <v>181</v>
      </c>
      <c r="H209" s="918">
        <v>168</v>
      </c>
      <c r="I209" s="918">
        <v>189</v>
      </c>
      <c r="J209" s="918">
        <v>167</v>
      </c>
      <c r="K209" s="918">
        <v>202</v>
      </c>
      <c r="L209" s="918">
        <v>146</v>
      </c>
      <c r="M209" s="157"/>
      <c r="N209" s="978">
        <v>1053</v>
      </c>
      <c r="O209" s="161"/>
      <c r="P209" s="956">
        <v>175.5</v>
      </c>
      <c r="Q209" s="980">
        <v>-78</v>
      </c>
    </row>
    <row r="210" spans="2:17" ht="24" customHeight="1" x14ac:dyDescent="0.25">
      <c r="B210" s="797"/>
      <c r="C210" s="657"/>
      <c r="D210" s="304" t="s">
        <v>179</v>
      </c>
      <c r="E210" s="300" t="s">
        <v>180</v>
      </c>
      <c r="G210" s="918"/>
      <c r="H210" s="918"/>
      <c r="I210" s="918"/>
      <c r="J210" s="918"/>
      <c r="K210" s="918"/>
      <c r="L210" s="918"/>
      <c r="M210" s="134"/>
      <c r="N210" s="978"/>
      <c r="O210" s="134"/>
      <c r="P210" s="956"/>
      <c r="Q210" s="980"/>
    </row>
    <row r="211" spans="2:17" ht="24" customHeight="1" x14ac:dyDescent="0.25">
      <c r="B211" s="204"/>
      <c r="C211" s="975" t="s">
        <v>363</v>
      </c>
      <c r="D211" s="304" t="s">
        <v>185</v>
      </c>
      <c r="E211" s="300" t="s">
        <v>182</v>
      </c>
      <c r="G211" s="9"/>
      <c r="H211" s="9"/>
      <c r="I211" s="9"/>
      <c r="J211" s="9"/>
      <c r="K211" s="9"/>
      <c r="L211" s="9"/>
      <c r="M211" s="157"/>
      <c r="N211" s="289"/>
      <c r="O211" s="161"/>
      <c r="P211" s="283"/>
      <c r="Q211" s="103"/>
    </row>
    <row r="212" spans="2:17" ht="24" customHeight="1" x14ac:dyDescent="0.25">
      <c r="B212" s="222"/>
      <c r="C212" s="975"/>
      <c r="D212" s="304" t="s">
        <v>184</v>
      </c>
      <c r="E212" s="300" t="s">
        <v>183</v>
      </c>
      <c r="G212" s="9"/>
      <c r="H212" s="9"/>
      <c r="I212" s="9"/>
      <c r="J212" s="9"/>
      <c r="K212" s="9"/>
      <c r="L212" s="9"/>
      <c r="M212" s="157"/>
      <c r="N212" s="9"/>
      <c r="O212" s="161"/>
      <c r="P212" s="686"/>
      <c r="Q212" s="103"/>
    </row>
    <row r="213" spans="2:17" ht="30" customHeight="1" x14ac:dyDescent="0.25">
      <c r="B213" s="222"/>
      <c r="C213" s="657"/>
      <c r="D213" s="304"/>
      <c r="E213" s="300"/>
      <c r="F213" s="212"/>
      <c r="G213" s="134"/>
      <c r="H213" s="134"/>
      <c r="I213" s="134"/>
      <c r="J213" s="134"/>
      <c r="K213" s="134"/>
      <c r="L213" s="134"/>
      <c r="M213" s="134"/>
      <c r="N213" s="134"/>
      <c r="O213" s="134"/>
      <c r="P213" s="220"/>
      <c r="Q213" s="103"/>
    </row>
    <row r="214" spans="2:17" ht="30" customHeight="1" x14ac:dyDescent="0.25">
      <c r="B214" s="954">
        <v>12</v>
      </c>
      <c r="C214" s="657"/>
      <c r="D214" s="976" t="s">
        <v>198</v>
      </c>
      <c r="E214" s="976"/>
      <c r="F214" s="212"/>
      <c r="G214" s="134"/>
      <c r="H214" s="134"/>
      <c r="I214" s="134"/>
      <c r="J214" s="134"/>
      <c r="K214" s="134"/>
      <c r="L214" s="134"/>
      <c r="M214" s="134"/>
      <c r="N214" s="134"/>
      <c r="O214" s="134"/>
      <c r="P214" s="220"/>
      <c r="Q214" s="103"/>
    </row>
    <row r="215" spans="2:17" ht="24" customHeight="1" x14ac:dyDescent="0.25">
      <c r="B215" s="954"/>
      <c r="C215" s="657"/>
      <c r="D215" s="304" t="s">
        <v>205</v>
      </c>
      <c r="E215" s="300" t="s">
        <v>202</v>
      </c>
      <c r="G215" s="918">
        <v>205</v>
      </c>
      <c r="H215" s="918">
        <v>170</v>
      </c>
      <c r="I215" s="918">
        <v>190</v>
      </c>
      <c r="J215" s="918">
        <v>134</v>
      </c>
      <c r="K215" s="918">
        <v>183</v>
      </c>
      <c r="L215" s="918">
        <v>160</v>
      </c>
      <c r="M215" s="157"/>
      <c r="N215" s="978">
        <v>1042</v>
      </c>
      <c r="O215" s="161"/>
      <c r="P215" s="956">
        <v>173.66666666666666</v>
      </c>
      <c r="Q215" s="980">
        <v>-89</v>
      </c>
    </row>
    <row r="216" spans="2:17" ht="24" customHeight="1" x14ac:dyDescent="0.25">
      <c r="B216" s="797"/>
      <c r="C216" s="657"/>
      <c r="D216" s="304" t="s">
        <v>296</v>
      </c>
      <c r="E216" s="300" t="s">
        <v>295</v>
      </c>
      <c r="G216" s="918"/>
      <c r="H216" s="918"/>
      <c r="I216" s="918"/>
      <c r="J216" s="918"/>
      <c r="K216" s="918"/>
      <c r="L216" s="918"/>
      <c r="M216" s="134"/>
      <c r="N216" s="978"/>
      <c r="O216" s="134"/>
      <c r="P216" s="956"/>
      <c r="Q216" s="980"/>
    </row>
    <row r="217" spans="2:17" ht="24" customHeight="1" x14ac:dyDescent="0.25">
      <c r="B217" s="204"/>
      <c r="C217" s="975" t="s">
        <v>350</v>
      </c>
      <c r="D217" s="304" t="s">
        <v>203</v>
      </c>
      <c r="E217" s="300" t="s">
        <v>199</v>
      </c>
      <c r="G217" s="9"/>
      <c r="H217" s="9"/>
      <c r="I217" s="9"/>
      <c r="J217" s="9"/>
      <c r="K217" s="9"/>
      <c r="L217" s="9"/>
      <c r="M217" s="9"/>
      <c r="N217" s="289"/>
      <c r="O217" s="9"/>
      <c r="P217" s="686"/>
      <c r="Q217" s="103"/>
    </row>
    <row r="218" spans="2:17" ht="24" customHeight="1" x14ac:dyDescent="0.25">
      <c r="B218" s="204"/>
      <c r="C218" s="975"/>
      <c r="D218" s="304" t="s">
        <v>204</v>
      </c>
      <c r="E218" s="300" t="s">
        <v>201</v>
      </c>
      <c r="G218" s="9"/>
      <c r="H218" s="9"/>
      <c r="I218" s="9"/>
      <c r="J218" s="9"/>
      <c r="K218" s="9"/>
      <c r="L218" s="9"/>
      <c r="M218" s="157"/>
      <c r="N218" s="9"/>
      <c r="O218" s="161"/>
      <c r="P218" s="686"/>
      <c r="Q218" s="103"/>
    </row>
    <row r="219" spans="2:17" ht="30" customHeight="1" x14ac:dyDescent="0.25">
      <c r="B219" s="222"/>
      <c r="C219" s="657"/>
      <c r="D219" s="304"/>
      <c r="E219" s="300"/>
      <c r="F219" s="212"/>
      <c r="G219" s="134"/>
      <c r="H219" s="134"/>
      <c r="I219" s="134"/>
      <c r="J219" s="134"/>
      <c r="K219" s="134"/>
      <c r="L219" s="134"/>
      <c r="M219" s="134"/>
      <c r="N219" s="134"/>
      <c r="O219" s="134"/>
      <c r="P219" s="220"/>
      <c r="Q219" s="103"/>
    </row>
    <row r="220" spans="2:17" ht="30" customHeight="1" x14ac:dyDescent="0.25">
      <c r="B220" s="954">
        <v>13</v>
      </c>
      <c r="C220" s="657"/>
      <c r="D220" s="976" t="s">
        <v>75</v>
      </c>
      <c r="E220" s="976"/>
      <c r="F220" s="212"/>
      <c r="G220" s="134"/>
      <c r="H220" s="134"/>
      <c r="I220" s="134"/>
      <c r="J220" s="134"/>
      <c r="K220" s="134"/>
      <c r="L220" s="134"/>
      <c r="M220" s="134"/>
      <c r="N220" s="134"/>
      <c r="O220" s="134"/>
      <c r="P220" s="220"/>
      <c r="Q220" s="103"/>
    </row>
    <row r="221" spans="2:17" ht="24" customHeight="1" x14ac:dyDescent="0.25">
      <c r="B221" s="954"/>
      <c r="C221" s="657"/>
      <c r="D221" s="304" t="s">
        <v>129</v>
      </c>
      <c r="E221" s="300" t="s">
        <v>130</v>
      </c>
      <c r="G221" s="918">
        <v>133</v>
      </c>
      <c r="H221" s="918">
        <v>151</v>
      </c>
      <c r="I221" s="918">
        <v>198</v>
      </c>
      <c r="J221" s="918">
        <v>208</v>
      </c>
      <c r="K221" s="918">
        <v>180</v>
      </c>
      <c r="L221" s="918">
        <v>169</v>
      </c>
      <c r="M221" s="157"/>
      <c r="N221" s="978">
        <v>1039</v>
      </c>
      <c r="O221" s="161"/>
      <c r="P221" s="956">
        <v>173.16666666666666</v>
      </c>
      <c r="Q221" s="980">
        <v>-92</v>
      </c>
    </row>
    <row r="222" spans="2:17" ht="24" customHeight="1" x14ac:dyDescent="0.25">
      <c r="B222" s="222"/>
      <c r="C222" s="657"/>
      <c r="D222" s="304" t="s">
        <v>133</v>
      </c>
      <c r="E222" s="300" t="s">
        <v>131</v>
      </c>
      <c r="G222" s="918"/>
      <c r="H222" s="918"/>
      <c r="I222" s="918"/>
      <c r="J222" s="918"/>
      <c r="K222" s="918"/>
      <c r="L222" s="918"/>
      <c r="M222" s="134"/>
      <c r="N222" s="978"/>
      <c r="O222" s="134"/>
      <c r="P222" s="956"/>
      <c r="Q222" s="980"/>
    </row>
    <row r="223" spans="2:17" ht="24" customHeight="1" x14ac:dyDescent="0.25">
      <c r="B223" s="222"/>
      <c r="C223" s="975" t="s">
        <v>355</v>
      </c>
      <c r="D223" s="304" t="s">
        <v>135</v>
      </c>
      <c r="E223" s="300" t="s">
        <v>132</v>
      </c>
      <c r="G223" s="9"/>
      <c r="H223" s="9"/>
      <c r="I223" s="9"/>
      <c r="J223" s="9"/>
      <c r="K223" s="9"/>
      <c r="L223" s="9"/>
      <c r="M223" s="9"/>
      <c r="N223" s="289"/>
      <c r="O223" s="9"/>
      <c r="P223" s="686"/>
      <c r="Q223" s="103"/>
    </row>
    <row r="224" spans="2:17" ht="24" customHeight="1" x14ac:dyDescent="0.25">
      <c r="B224" s="222"/>
      <c r="C224" s="975"/>
      <c r="D224" s="304" t="s">
        <v>134</v>
      </c>
      <c r="E224" s="300" t="s">
        <v>156</v>
      </c>
      <c r="G224" s="9"/>
      <c r="H224" s="9"/>
      <c r="I224" s="9"/>
      <c r="J224" s="9"/>
      <c r="K224" s="9"/>
      <c r="L224" s="9"/>
      <c r="M224" s="157"/>
      <c r="N224" s="9"/>
      <c r="O224" s="161"/>
      <c r="P224" s="686"/>
      <c r="Q224" s="103"/>
    </row>
    <row r="225" spans="2:17" ht="30" customHeight="1" x14ac:dyDescent="0.25">
      <c r="B225" s="222"/>
      <c r="C225" s="657"/>
      <c r="D225" s="304"/>
      <c r="E225" s="300"/>
      <c r="F225" s="212"/>
      <c r="G225" s="134"/>
      <c r="H225" s="134"/>
      <c r="I225" s="134"/>
      <c r="J225" s="134"/>
      <c r="K225" s="134"/>
      <c r="L225" s="134"/>
      <c r="M225" s="134"/>
      <c r="N225" s="134"/>
      <c r="O225" s="134"/>
      <c r="P225" s="220"/>
      <c r="Q225" s="103"/>
    </row>
    <row r="226" spans="2:17" ht="30" customHeight="1" x14ac:dyDescent="0.25">
      <c r="B226" s="954">
        <v>14</v>
      </c>
      <c r="C226" s="657"/>
      <c r="D226" s="976" t="s">
        <v>223</v>
      </c>
      <c r="E226" s="976"/>
      <c r="F226" s="212"/>
      <c r="G226" s="134"/>
      <c r="H226" s="134"/>
      <c r="I226" s="134"/>
      <c r="J226" s="134"/>
      <c r="K226" s="134"/>
      <c r="L226" s="134"/>
      <c r="M226" s="134"/>
      <c r="N226" s="134"/>
      <c r="O226" s="134"/>
      <c r="P226" s="220"/>
      <c r="Q226" s="103"/>
    </row>
    <row r="227" spans="2:17" ht="24" customHeight="1" x14ac:dyDescent="0.25">
      <c r="B227" s="954"/>
      <c r="C227" s="657"/>
      <c r="D227" s="304" t="s">
        <v>299</v>
      </c>
      <c r="E227" s="300" t="s">
        <v>303</v>
      </c>
      <c r="G227" s="918">
        <v>177</v>
      </c>
      <c r="H227" s="918">
        <v>162</v>
      </c>
      <c r="I227" s="918">
        <v>160</v>
      </c>
      <c r="J227" s="918">
        <v>189</v>
      </c>
      <c r="K227" s="918">
        <v>202</v>
      </c>
      <c r="L227" s="918">
        <v>148</v>
      </c>
      <c r="M227" s="157"/>
      <c r="N227" s="978">
        <v>1038</v>
      </c>
      <c r="O227" s="161"/>
      <c r="P227" s="956">
        <v>173</v>
      </c>
      <c r="Q227" s="980">
        <v>-93</v>
      </c>
    </row>
    <row r="228" spans="2:17" ht="24" customHeight="1" x14ac:dyDescent="0.25">
      <c r="B228" s="797"/>
      <c r="C228" s="657"/>
      <c r="D228" s="304" t="s">
        <v>300</v>
      </c>
      <c r="E228" s="300" t="s">
        <v>303</v>
      </c>
      <c r="G228" s="918"/>
      <c r="H228" s="918"/>
      <c r="I228" s="918"/>
      <c r="J228" s="918"/>
      <c r="K228" s="918"/>
      <c r="L228" s="918"/>
      <c r="M228" s="134"/>
      <c r="N228" s="978"/>
      <c r="O228" s="134"/>
      <c r="P228" s="956"/>
      <c r="Q228" s="980"/>
    </row>
    <row r="229" spans="2:17" ht="24" customHeight="1" x14ac:dyDescent="0.25">
      <c r="B229" s="204"/>
      <c r="C229" s="975" t="s">
        <v>373</v>
      </c>
      <c r="D229" s="304" t="s">
        <v>298</v>
      </c>
      <c r="E229" s="300" t="s">
        <v>302</v>
      </c>
      <c r="G229" s="9"/>
      <c r="H229" s="9"/>
      <c r="I229" s="9"/>
      <c r="J229" s="9"/>
      <c r="K229" s="9"/>
      <c r="L229" s="9"/>
      <c r="M229" s="9"/>
      <c r="N229" s="289"/>
      <c r="O229" s="9"/>
      <c r="P229" s="686"/>
      <c r="Q229" s="103"/>
    </row>
    <row r="230" spans="2:17" ht="24" customHeight="1" x14ac:dyDescent="0.25">
      <c r="B230" s="222"/>
      <c r="C230" s="975"/>
      <c r="D230" s="304" t="s">
        <v>297</v>
      </c>
      <c r="E230" s="300" t="s">
        <v>301</v>
      </c>
      <c r="G230" s="9"/>
      <c r="H230" s="9"/>
      <c r="I230" s="9"/>
      <c r="J230" s="9"/>
      <c r="K230" s="9"/>
      <c r="L230" s="9"/>
      <c r="M230" s="157"/>
      <c r="N230" s="9"/>
      <c r="O230" s="161"/>
      <c r="P230" s="686"/>
      <c r="Q230" s="103"/>
    </row>
    <row r="231" spans="2:17" ht="30" customHeight="1" x14ac:dyDescent="0.25">
      <c r="B231" s="222"/>
      <c r="C231" s="657"/>
      <c r="D231" s="304"/>
      <c r="E231" s="300"/>
      <c r="F231" s="212"/>
      <c r="G231" s="134"/>
      <c r="H231" s="134"/>
      <c r="I231" s="134"/>
      <c r="J231" s="134"/>
      <c r="K231" s="134"/>
      <c r="L231" s="134"/>
      <c r="M231" s="134"/>
      <c r="N231" s="134"/>
      <c r="O231" s="134"/>
      <c r="P231" s="220"/>
      <c r="Q231" s="103"/>
    </row>
    <row r="232" spans="2:17" ht="30" customHeight="1" x14ac:dyDescent="0.25">
      <c r="B232" s="954">
        <v>15</v>
      </c>
      <c r="C232" s="657"/>
      <c r="D232" s="976" t="s">
        <v>29</v>
      </c>
      <c r="E232" s="976"/>
      <c r="F232" s="212"/>
      <c r="G232" s="134"/>
      <c r="H232" s="134"/>
      <c r="I232" s="134"/>
      <c r="J232" s="134"/>
      <c r="K232" s="134"/>
      <c r="L232" s="134"/>
      <c r="M232" s="134"/>
      <c r="N232" s="134"/>
      <c r="O232" s="134"/>
      <c r="P232" s="220"/>
      <c r="Q232" s="103"/>
    </row>
    <row r="233" spans="2:17" ht="24" customHeight="1" x14ac:dyDescent="0.25">
      <c r="B233" s="954"/>
      <c r="C233" s="657"/>
      <c r="D233" s="304" t="s">
        <v>87</v>
      </c>
      <c r="E233" s="300" t="s">
        <v>77</v>
      </c>
      <c r="G233" s="918">
        <v>190</v>
      </c>
      <c r="H233" s="918">
        <v>171</v>
      </c>
      <c r="I233" s="918">
        <v>140</v>
      </c>
      <c r="J233" s="918">
        <v>161</v>
      </c>
      <c r="K233" s="918">
        <v>170</v>
      </c>
      <c r="L233" s="918">
        <v>181</v>
      </c>
      <c r="M233" s="157"/>
      <c r="N233" s="978">
        <v>1013</v>
      </c>
      <c r="O233" s="161"/>
      <c r="P233" s="956">
        <v>168.83333333333334</v>
      </c>
      <c r="Q233" s="980">
        <v>-118</v>
      </c>
    </row>
    <row r="234" spans="2:17" ht="24" customHeight="1" x14ac:dyDescent="0.25">
      <c r="B234" s="797"/>
      <c r="C234" s="657"/>
      <c r="D234" s="304" t="s">
        <v>220</v>
      </c>
      <c r="E234" s="300" t="s">
        <v>77</v>
      </c>
      <c r="G234" s="918"/>
      <c r="H234" s="918"/>
      <c r="I234" s="918"/>
      <c r="J234" s="918"/>
      <c r="K234" s="918"/>
      <c r="L234" s="918"/>
      <c r="M234" s="134"/>
      <c r="N234" s="978"/>
      <c r="O234" s="134"/>
      <c r="P234" s="956"/>
      <c r="Q234" s="980"/>
    </row>
    <row r="235" spans="2:17" ht="24" customHeight="1" x14ac:dyDescent="0.25">
      <c r="B235" s="204"/>
      <c r="C235" s="975" t="s">
        <v>353</v>
      </c>
      <c r="D235" s="304" t="s">
        <v>88</v>
      </c>
      <c r="E235" s="300" t="s">
        <v>89</v>
      </c>
    </row>
    <row r="236" spans="2:17" ht="24" customHeight="1" x14ac:dyDescent="0.25">
      <c r="B236" s="204"/>
      <c r="C236" s="975"/>
      <c r="D236" s="304" t="s">
        <v>209</v>
      </c>
      <c r="E236" s="300" t="s">
        <v>210</v>
      </c>
    </row>
    <row r="237" spans="2:17" ht="30" customHeight="1" x14ac:dyDescent="0.25">
      <c r="B237" s="222"/>
      <c r="C237" s="657"/>
      <c r="D237" s="304"/>
      <c r="E237" s="300"/>
      <c r="F237" s="212"/>
      <c r="G237" s="134"/>
      <c r="H237" s="134"/>
      <c r="I237" s="134"/>
      <c r="J237" s="134"/>
      <c r="K237" s="134"/>
      <c r="L237" s="134"/>
      <c r="M237" s="134"/>
      <c r="N237" s="134"/>
      <c r="O237" s="134"/>
      <c r="P237" s="220"/>
      <c r="Q237" s="103"/>
    </row>
    <row r="238" spans="2:17" ht="30" customHeight="1" x14ac:dyDescent="0.25">
      <c r="B238" s="954">
        <v>16</v>
      </c>
      <c r="C238" s="657"/>
      <c r="D238" s="976" t="s">
        <v>450</v>
      </c>
      <c r="E238" s="976"/>
      <c r="F238" s="212"/>
      <c r="G238" s="134"/>
      <c r="H238" s="134"/>
      <c r="I238" s="134"/>
      <c r="J238" s="134"/>
      <c r="K238" s="134"/>
      <c r="L238" s="134"/>
      <c r="M238" s="134"/>
      <c r="N238" s="134"/>
      <c r="O238" s="134"/>
      <c r="P238" s="220"/>
      <c r="Q238" s="103"/>
    </row>
    <row r="239" spans="2:17" ht="24" customHeight="1" x14ac:dyDescent="0.25">
      <c r="B239" s="954"/>
      <c r="C239" s="657"/>
      <c r="D239" s="304" t="s">
        <v>284</v>
      </c>
      <c r="E239" s="300" t="s">
        <v>280</v>
      </c>
      <c r="G239" s="918">
        <v>155</v>
      </c>
      <c r="H239" s="918">
        <v>157</v>
      </c>
      <c r="I239" s="918">
        <v>185</v>
      </c>
      <c r="J239" s="918">
        <v>146</v>
      </c>
      <c r="K239" s="918">
        <v>157</v>
      </c>
      <c r="L239" s="918">
        <v>182</v>
      </c>
      <c r="M239" s="157"/>
      <c r="N239" s="978">
        <v>982</v>
      </c>
      <c r="O239" s="161"/>
      <c r="P239" s="956">
        <v>163.66666666666666</v>
      </c>
      <c r="Q239" s="980">
        <v>-149</v>
      </c>
    </row>
    <row r="240" spans="2:17" ht="24" customHeight="1" x14ac:dyDescent="0.25">
      <c r="B240" s="797"/>
      <c r="C240" s="657"/>
      <c r="D240" s="304" t="s">
        <v>285</v>
      </c>
      <c r="E240" s="300" t="s">
        <v>281</v>
      </c>
      <c r="G240" s="918"/>
      <c r="H240" s="918"/>
      <c r="I240" s="918"/>
      <c r="J240" s="918"/>
      <c r="K240" s="918"/>
      <c r="L240" s="918"/>
      <c r="M240" s="134"/>
      <c r="N240" s="978"/>
      <c r="O240" s="134"/>
      <c r="P240" s="956"/>
      <c r="Q240" s="980"/>
    </row>
    <row r="241" spans="2:17" ht="24" customHeight="1" x14ac:dyDescent="0.25">
      <c r="B241" s="204"/>
      <c r="C241" s="975" t="s">
        <v>364</v>
      </c>
      <c r="D241" s="304" t="s">
        <v>283</v>
      </c>
      <c r="E241" s="300" t="s">
        <v>279</v>
      </c>
    </row>
    <row r="242" spans="2:17" ht="24" customHeight="1" x14ac:dyDescent="0.25">
      <c r="B242" s="222"/>
      <c r="C242" s="975"/>
      <c r="D242" s="304" t="s">
        <v>286</v>
      </c>
      <c r="E242" s="300" t="s">
        <v>282</v>
      </c>
    </row>
    <row r="243" spans="2:17" ht="30" customHeight="1" x14ac:dyDescent="0.25">
      <c r="B243" s="222"/>
      <c r="C243" s="657"/>
      <c r="D243" s="304"/>
      <c r="E243" s="300"/>
      <c r="F243" s="212"/>
      <c r="G243" s="134"/>
      <c r="H243" s="134"/>
      <c r="I243" s="134"/>
      <c r="J243" s="134"/>
      <c r="K243" s="134"/>
      <c r="L243" s="134"/>
      <c r="M243" s="134"/>
      <c r="N243" s="134"/>
      <c r="O243" s="134"/>
      <c r="P243" s="220"/>
      <c r="Q243" s="103"/>
    </row>
    <row r="244" spans="2:17" ht="30" customHeight="1" x14ac:dyDescent="0.25">
      <c r="B244" s="954">
        <v>17</v>
      </c>
      <c r="C244" s="657"/>
      <c r="D244" s="976" t="s">
        <v>214</v>
      </c>
      <c r="E244" s="976"/>
      <c r="F244" s="212"/>
      <c r="G244" s="134"/>
      <c r="H244" s="134"/>
      <c r="I244" s="134"/>
      <c r="J244" s="134"/>
      <c r="K244" s="134"/>
      <c r="L244" s="134"/>
      <c r="M244" s="134"/>
      <c r="N244" s="134"/>
      <c r="O244" s="134"/>
      <c r="P244" s="220"/>
      <c r="Q244" s="103"/>
    </row>
    <row r="245" spans="2:17" ht="24" customHeight="1" x14ac:dyDescent="0.25">
      <c r="B245" s="954"/>
      <c r="C245" s="657"/>
      <c r="D245" s="304" t="s">
        <v>323</v>
      </c>
      <c r="E245" s="300" t="s">
        <v>318</v>
      </c>
      <c r="G245" s="918">
        <v>127</v>
      </c>
      <c r="H245" s="918">
        <v>170</v>
      </c>
      <c r="I245" s="918">
        <v>154</v>
      </c>
      <c r="J245" s="918">
        <v>129</v>
      </c>
      <c r="K245" s="918">
        <v>143</v>
      </c>
      <c r="L245" s="918">
        <v>158</v>
      </c>
      <c r="M245" s="157"/>
      <c r="N245" s="978">
        <v>881</v>
      </c>
      <c r="O245" s="161"/>
      <c r="P245" s="956">
        <v>146.83333333333334</v>
      </c>
      <c r="Q245" s="980">
        <v>-250</v>
      </c>
    </row>
    <row r="246" spans="2:17" ht="24" customHeight="1" x14ac:dyDescent="0.25">
      <c r="B246" s="797"/>
      <c r="C246" s="657"/>
      <c r="D246" s="304" t="s">
        <v>322</v>
      </c>
      <c r="E246" s="300" t="s">
        <v>321</v>
      </c>
      <c r="G246" s="918"/>
      <c r="H246" s="918"/>
      <c r="I246" s="918"/>
      <c r="J246" s="918"/>
      <c r="K246" s="918"/>
      <c r="L246" s="918"/>
      <c r="M246" s="134"/>
      <c r="N246" s="978"/>
      <c r="O246" s="134"/>
      <c r="P246" s="956"/>
      <c r="Q246" s="980"/>
    </row>
    <row r="247" spans="2:17" ht="24" customHeight="1" x14ac:dyDescent="0.25">
      <c r="B247" s="204"/>
      <c r="C247" s="975" t="s">
        <v>366</v>
      </c>
      <c r="D247" s="304" t="s">
        <v>324</v>
      </c>
      <c r="E247" s="300" t="s">
        <v>319</v>
      </c>
    </row>
    <row r="248" spans="2:17" ht="24" customHeight="1" x14ac:dyDescent="0.25">
      <c r="B248" s="222"/>
      <c r="C248" s="975"/>
      <c r="D248" s="304" t="s">
        <v>325</v>
      </c>
      <c r="E248" s="300" t="s">
        <v>320</v>
      </c>
    </row>
    <row r="249" spans="2:17" ht="24" customHeight="1" x14ac:dyDescent="0.25">
      <c r="B249" s="797"/>
      <c r="C249" s="657"/>
      <c r="D249" s="304"/>
      <c r="E249" s="300"/>
      <c r="G249" s="918"/>
      <c r="H249" s="918"/>
      <c r="I249" s="918"/>
      <c r="J249" s="918"/>
      <c r="K249" s="918"/>
      <c r="L249" s="918"/>
      <c r="M249" s="157"/>
      <c r="N249" s="981"/>
      <c r="O249" s="161"/>
      <c r="P249" s="956"/>
      <c r="Q249" s="980"/>
    </row>
    <row r="250" spans="2:17" ht="24" customHeight="1" x14ac:dyDescent="0.25">
      <c r="B250" s="797"/>
      <c r="C250" s="657"/>
      <c r="D250" s="304"/>
      <c r="E250" s="300"/>
      <c r="G250" s="918"/>
      <c r="H250" s="918"/>
      <c r="I250" s="918"/>
      <c r="J250" s="918"/>
      <c r="K250" s="918"/>
      <c r="L250" s="918"/>
      <c r="M250" s="134"/>
      <c r="N250" s="981"/>
      <c r="O250" s="134"/>
      <c r="P250" s="956"/>
      <c r="Q250" s="980"/>
    </row>
  </sheetData>
  <mergeCells count="358">
    <mergeCell ref="B238:B239"/>
    <mergeCell ref="B244:B245"/>
    <mergeCell ref="B196:B197"/>
    <mergeCell ref="B202:B203"/>
    <mergeCell ref="D202:E202"/>
    <mergeCell ref="D208:E208"/>
    <mergeCell ref="B208:B209"/>
    <mergeCell ref="D214:E214"/>
    <mergeCell ref="D220:E220"/>
    <mergeCell ref="D226:E226"/>
    <mergeCell ref="D232:E232"/>
    <mergeCell ref="B214:B215"/>
    <mergeCell ref="B220:B221"/>
    <mergeCell ref="B226:B227"/>
    <mergeCell ref="B232:B233"/>
    <mergeCell ref="C217:C218"/>
    <mergeCell ref="C223:C224"/>
    <mergeCell ref="C229:C230"/>
    <mergeCell ref="C235:C236"/>
    <mergeCell ref="C241:C242"/>
    <mergeCell ref="B164:B165"/>
    <mergeCell ref="D170:E170"/>
    <mergeCell ref="B170:B171"/>
    <mergeCell ref="D176:E176"/>
    <mergeCell ref="B176:B177"/>
    <mergeCell ref="B182:B183"/>
    <mergeCell ref="B188:B189"/>
    <mergeCell ref="D182:E182"/>
    <mergeCell ref="D188:E188"/>
    <mergeCell ref="B146:B147"/>
    <mergeCell ref="B152:B153"/>
    <mergeCell ref="D146:E146"/>
    <mergeCell ref="D152:E152"/>
    <mergeCell ref="D158:E158"/>
    <mergeCell ref="B158:B159"/>
    <mergeCell ref="B92:M95"/>
    <mergeCell ref="N92:Q92"/>
    <mergeCell ref="P93:Q93"/>
    <mergeCell ref="P94:Q94"/>
    <mergeCell ref="H159:H160"/>
    <mergeCell ref="I159:I160"/>
    <mergeCell ref="J159:J160"/>
    <mergeCell ref="K159:K160"/>
    <mergeCell ref="L159:L160"/>
    <mergeCell ref="N159:N160"/>
    <mergeCell ref="P159:P160"/>
    <mergeCell ref="Q159:Q160"/>
    <mergeCell ref="N147:N148"/>
    <mergeCell ref="P147:P148"/>
    <mergeCell ref="Q147:Q148"/>
    <mergeCell ref="G153:G154"/>
    <mergeCell ref="H153:H154"/>
    <mergeCell ref="I153:I154"/>
    <mergeCell ref="L249:L250"/>
    <mergeCell ref="N249:N250"/>
    <mergeCell ref="P249:P250"/>
    <mergeCell ref="Q249:Q250"/>
    <mergeCell ref="C199:C200"/>
    <mergeCell ref="G249:G250"/>
    <mergeCell ref="H249:H250"/>
    <mergeCell ref="I249:I250"/>
    <mergeCell ref="J249:J250"/>
    <mergeCell ref="K249:K250"/>
    <mergeCell ref="H245:H246"/>
    <mergeCell ref="I245:I246"/>
    <mergeCell ref="J245:J246"/>
    <mergeCell ref="K245:K246"/>
    <mergeCell ref="H221:H222"/>
    <mergeCell ref="I221:I222"/>
    <mergeCell ref="J221:J222"/>
    <mergeCell ref="K221:K222"/>
    <mergeCell ref="H209:H210"/>
    <mergeCell ref="I209:I210"/>
    <mergeCell ref="J209:J210"/>
    <mergeCell ref="K209:K210"/>
    <mergeCell ref="C205:C206"/>
    <mergeCell ref="C211:C212"/>
    <mergeCell ref="L245:L246"/>
    <mergeCell ref="N245:N246"/>
    <mergeCell ref="P245:P246"/>
    <mergeCell ref="Q245:Q246"/>
    <mergeCell ref="H233:H234"/>
    <mergeCell ref="I233:I234"/>
    <mergeCell ref="J233:J234"/>
    <mergeCell ref="K233:K234"/>
    <mergeCell ref="L233:L234"/>
    <mergeCell ref="N233:N234"/>
    <mergeCell ref="P233:P234"/>
    <mergeCell ref="Q233:Q234"/>
    <mergeCell ref="H227:H228"/>
    <mergeCell ref="I227:I228"/>
    <mergeCell ref="J227:J228"/>
    <mergeCell ref="K227:K228"/>
    <mergeCell ref="L227:L228"/>
    <mergeCell ref="N227:N228"/>
    <mergeCell ref="P227:P228"/>
    <mergeCell ref="Q227:Q228"/>
    <mergeCell ref="G239:G240"/>
    <mergeCell ref="H239:H240"/>
    <mergeCell ref="I239:I240"/>
    <mergeCell ref="J239:J240"/>
    <mergeCell ref="K239:K240"/>
    <mergeCell ref="L239:L240"/>
    <mergeCell ref="N239:N240"/>
    <mergeCell ref="P239:P240"/>
    <mergeCell ref="Q239:Q240"/>
    <mergeCell ref="H215:H216"/>
    <mergeCell ref="I215:I216"/>
    <mergeCell ref="J215:J216"/>
    <mergeCell ref="K215:K216"/>
    <mergeCell ref="L215:L216"/>
    <mergeCell ref="N215:N216"/>
    <mergeCell ref="P215:P216"/>
    <mergeCell ref="Q215:Q216"/>
    <mergeCell ref="L221:L222"/>
    <mergeCell ref="N221:N222"/>
    <mergeCell ref="P221:P222"/>
    <mergeCell ref="Q221:Q222"/>
    <mergeCell ref="H203:H204"/>
    <mergeCell ref="I203:I204"/>
    <mergeCell ref="J203:J204"/>
    <mergeCell ref="K203:K204"/>
    <mergeCell ref="L203:L204"/>
    <mergeCell ref="N203:N204"/>
    <mergeCell ref="P203:P204"/>
    <mergeCell ref="Q203:Q204"/>
    <mergeCell ref="L209:L210"/>
    <mergeCell ref="N209:N210"/>
    <mergeCell ref="P209:P210"/>
    <mergeCell ref="Q209:Q210"/>
    <mergeCell ref="H189:H190"/>
    <mergeCell ref="I189:I190"/>
    <mergeCell ref="J189:J190"/>
    <mergeCell ref="K189:K190"/>
    <mergeCell ref="L189:L190"/>
    <mergeCell ref="N189:N190"/>
    <mergeCell ref="P189:P190"/>
    <mergeCell ref="Q189:Q190"/>
    <mergeCell ref="H197:H198"/>
    <mergeCell ref="I197:I198"/>
    <mergeCell ref="J197:J198"/>
    <mergeCell ref="K197:K198"/>
    <mergeCell ref="L197:L198"/>
    <mergeCell ref="N197:N198"/>
    <mergeCell ref="P197:P198"/>
    <mergeCell ref="Q197:Q198"/>
    <mergeCell ref="H177:H178"/>
    <mergeCell ref="I177:I178"/>
    <mergeCell ref="J177:J178"/>
    <mergeCell ref="K177:K178"/>
    <mergeCell ref="L177:L178"/>
    <mergeCell ref="N177:N178"/>
    <mergeCell ref="P177:P178"/>
    <mergeCell ref="Q177:Q178"/>
    <mergeCell ref="H183:H184"/>
    <mergeCell ref="I183:I184"/>
    <mergeCell ref="J183:J184"/>
    <mergeCell ref="K183:K184"/>
    <mergeCell ref="L183:L184"/>
    <mergeCell ref="N183:N184"/>
    <mergeCell ref="P183:P184"/>
    <mergeCell ref="Q183:Q184"/>
    <mergeCell ref="H165:H166"/>
    <mergeCell ref="I165:I166"/>
    <mergeCell ref="J165:J166"/>
    <mergeCell ref="K165:K166"/>
    <mergeCell ref="L165:L166"/>
    <mergeCell ref="N165:N166"/>
    <mergeCell ref="P165:P166"/>
    <mergeCell ref="Q165:Q166"/>
    <mergeCell ref="H171:H172"/>
    <mergeCell ref="I171:I172"/>
    <mergeCell ref="J171:J172"/>
    <mergeCell ref="K171:K172"/>
    <mergeCell ref="L171:L172"/>
    <mergeCell ref="N171:N172"/>
    <mergeCell ref="P171:P172"/>
    <mergeCell ref="Q171:Q172"/>
    <mergeCell ref="J153:J154"/>
    <mergeCell ref="K153:K154"/>
    <mergeCell ref="L153:L154"/>
    <mergeCell ref="N153:N154"/>
    <mergeCell ref="P153:P154"/>
    <mergeCell ref="Q153:Q154"/>
    <mergeCell ref="G147:G148"/>
    <mergeCell ref="H147:H148"/>
    <mergeCell ref="I147:I148"/>
    <mergeCell ref="J147:J148"/>
    <mergeCell ref="K147:K148"/>
    <mergeCell ref="L147:L148"/>
    <mergeCell ref="C247:C248"/>
    <mergeCell ref="G159:G160"/>
    <mergeCell ref="G171:G172"/>
    <mergeCell ref="G183:G184"/>
    <mergeCell ref="G197:G198"/>
    <mergeCell ref="G209:G210"/>
    <mergeCell ref="G221:G222"/>
    <mergeCell ref="G233:G234"/>
    <mergeCell ref="G245:G246"/>
    <mergeCell ref="D164:E164"/>
    <mergeCell ref="D196:E196"/>
    <mergeCell ref="D238:E238"/>
    <mergeCell ref="D244:E244"/>
    <mergeCell ref="G165:G166"/>
    <mergeCell ref="G177:G178"/>
    <mergeCell ref="G189:G190"/>
    <mergeCell ref="G203:G204"/>
    <mergeCell ref="G215:G216"/>
    <mergeCell ref="G227:G228"/>
    <mergeCell ref="C149:C150"/>
    <mergeCell ref="C155:C156"/>
    <mergeCell ref="C161:C162"/>
    <mergeCell ref="C167:C168"/>
    <mergeCell ref="C173:C174"/>
    <mergeCell ref="C179:C180"/>
    <mergeCell ref="C185:C186"/>
    <mergeCell ref="C191:C192"/>
    <mergeCell ref="C197:C198"/>
    <mergeCell ref="B119:B120"/>
    <mergeCell ref="B103:B104"/>
    <mergeCell ref="L134:M134"/>
    <mergeCell ref="T134:T135"/>
    <mergeCell ref="L135:M135"/>
    <mergeCell ref="L136:M136"/>
    <mergeCell ref="L137:M137"/>
    <mergeCell ref="N140:Q140"/>
    <mergeCell ref="L119:M119"/>
    <mergeCell ref="T119:T120"/>
    <mergeCell ref="L120:M120"/>
    <mergeCell ref="L121:M121"/>
    <mergeCell ref="L122:M122"/>
    <mergeCell ref="B124:B125"/>
    <mergeCell ref="L124:M124"/>
    <mergeCell ref="T124:T125"/>
    <mergeCell ref="L125:M125"/>
    <mergeCell ref="Q121:Q122"/>
    <mergeCell ref="D119:E120"/>
    <mergeCell ref="D124:E125"/>
    <mergeCell ref="L115:M115"/>
    <mergeCell ref="L116:M116"/>
    <mergeCell ref="B108:B109"/>
    <mergeCell ref="D140:M143"/>
    <mergeCell ref="P142:Q142"/>
    <mergeCell ref="Q136:Q137"/>
    <mergeCell ref="D134:E135"/>
    <mergeCell ref="L126:M126"/>
    <mergeCell ref="L127:M127"/>
    <mergeCell ref="B129:B130"/>
    <mergeCell ref="L129:M129"/>
    <mergeCell ref="T129:T130"/>
    <mergeCell ref="L130:M130"/>
    <mergeCell ref="L131:M131"/>
    <mergeCell ref="L132:M132"/>
    <mergeCell ref="Q126:Q127"/>
    <mergeCell ref="Q131:Q132"/>
    <mergeCell ref="D129:E130"/>
    <mergeCell ref="B134:B135"/>
    <mergeCell ref="Q115:Q116"/>
    <mergeCell ref="Q110:Q111"/>
    <mergeCell ref="D108:E109"/>
    <mergeCell ref="L103:M103"/>
    <mergeCell ref="T103:T104"/>
    <mergeCell ref="L104:M104"/>
    <mergeCell ref="L105:M105"/>
    <mergeCell ref="L106:M106"/>
    <mergeCell ref="P141:Q141"/>
    <mergeCell ref="B113:B114"/>
    <mergeCell ref="L113:M113"/>
    <mergeCell ref="T113:T114"/>
    <mergeCell ref="L114:M114"/>
    <mergeCell ref="Q105:Q106"/>
    <mergeCell ref="D103:E104"/>
    <mergeCell ref="D113:E114"/>
    <mergeCell ref="B96:Q96"/>
    <mergeCell ref="B98:B99"/>
    <mergeCell ref="L98:M98"/>
    <mergeCell ref="T98:T99"/>
    <mergeCell ref="L99:M99"/>
    <mergeCell ref="L100:M100"/>
    <mergeCell ref="L101:M101"/>
    <mergeCell ref="Q100:Q101"/>
    <mergeCell ref="D98:E99"/>
    <mergeCell ref="L108:M108"/>
    <mergeCell ref="T108:T109"/>
    <mergeCell ref="L109:M109"/>
    <mergeCell ref="L110:M110"/>
    <mergeCell ref="L111:M111"/>
    <mergeCell ref="B62:B63"/>
    <mergeCell ref="E62:I63"/>
    <mergeCell ref="J62:M62"/>
    <mergeCell ref="D78:G78"/>
    <mergeCell ref="D81:G81"/>
    <mergeCell ref="K88:K89"/>
    <mergeCell ref="L88:L89"/>
    <mergeCell ref="N88:N89"/>
    <mergeCell ref="P88:P89"/>
    <mergeCell ref="K85:K86"/>
    <mergeCell ref="L85:L86"/>
    <mergeCell ref="N85:N86"/>
    <mergeCell ref="P85:P86"/>
    <mergeCell ref="D85:G85"/>
    <mergeCell ref="D88:G88"/>
    <mergeCell ref="K81:K82"/>
    <mergeCell ref="L81:L82"/>
    <mergeCell ref="N81:N82"/>
    <mergeCell ref="P81:P82"/>
    <mergeCell ref="K78:K79"/>
    <mergeCell ref="L78:L79"/>
    <mergeCell ref="N78:N79"/>
    <mergeCell ref="P78:P79"/>
    <mergeCell ref="M39:P39"/>
    <mergeCell ref="I42:K47"/>
    <mergeCell ref="L42:Q47"/>
    <mergeCell ref="J65:M65"/>
    <mergeCell ref="N65:Q65"/>
    <mergeCell ref="J66:M66"/>
    <mergeCell ref="N66:Q66"/>
    <mergeCell ref="N60:Q60"/>
    <mergeCell ref="B76:Q76"/>
    <mergeCell ref="B68:Q68"/>
    <mergeCell ref="K70:K71"/>
    <mergeCell ref="L70:L71"/>
    <mergeCell ref="N70:N71"/>
    <mergeCell ref="P70:P71"/>
    <mergeCell ref="K73:K74"/>
    <mergeCell ref="L73:L74"/>
    <mergeCell ref="N73:N74"/>
    <mergeCell ref="P73:P74"/>
    <mergeCell ref="D70:G70"/>
    <mergeCell ref="D73:G73"/>
    <mergeCell ref="J70:J71"/>
    <mergeCell ref="J73:J74"/>
    <mergeCell ref="B65:B66"/>
    <mergeCell ref="E65:I66"/>
    <mergeCell ref="J60:M60"/>
    <mergeCell ref="N62:Q62"/>
    <mergeCell ref="J63:M63"/>
    <mergeCell ref="N63:Q63"/>
    <mergeCell ref="B59:B60"/>
    <mergeCell ref="E59:I60"/>
    <mergeCell ref="J59:M59"/>
    <mergeCell ref="N59:Q59"/>
    <mergeCell ref="B1:Q1"/>
    <mergeCell ref="B3:Q6"/>
    <mergeCell ref="B8:Q10"/>
    <mergeCell ref="B49:Q52"/>
    <mergeCell ref="B54:Q54"/>
    <mergeCell ref="B56:B57"/>
    <mergeCell ref="E56:I57"/>
    <mergeCell ref="J56:M56"/>
    <mergeCell ref="N56:Q56"/>
    <mergeCell ref="J57:M57"/>
    <mergeCell ref="N57:Q57"/>
    <mergeCell ref="E42:H47"/>
    <mergeCell ref="B42:D47"/>
    <mergeCell ref="I38:L38"/>
    <mergeCell ref="M38:P38"/>
    <mergeCell ref="I39:L39"/>
  </mergeCells>
  <conditionalFormatting sqref="G67 G69:O69">
    <cfRule type="cellIs" dxfId="2130" priority="288" stopIfTrue="1" operator="between">
      <formula>200</formula>
      <formula>235</formula>
    </cfRule>
    <cfRule type="cellIs" dxfId="2129" priority="289" stopIfTrue="1" operator="greaterThanOrEqual">
      <formula>236</formula>
    </cfRule>
  </conditionalFormatting>
  <conditionalFormatting sqref="G79:G80 G86:G87 P179 M185 O185:P185 P193:P196">
    <cfRule type="cellIs" dxfId="2128" priority="285" operator="greaterThanOrEqual">
      <formula>200</formula>
    </cfRule>
  </conditionalFormatting>
  <conditionalFormatting sqref="G117:G118 K117:L118">
    <cfRule type="cellIs" dxfId="2127" priority="172" operator="greaterThanOrEqual">
      <formula>200</formula>
    </cfRule>
  </conditionalFormatting>
  <conditionalFormatting sqref="G125 I125:N125 G126:N126">
    <cfRule type="cellIs" dxfId="2126" priority="454" operator="greaterThanOrEqual">
      <formula>200</formula>
    </cfRule>
    <cfRule type="cellIs" dxfId="2125" priority="455" operator="between">
      <formula>1</formula>
      <formula>199</formula>
    </cfRule>
  </conditionalFormatting>
  <conditionalFormatting sqref="G147:I147 G149:I150 G151:L152 G153:J153 L153 G155:L159 G161:L165 G167:J167 L167 G168:L171 G173:L177 G179:L183 G185:L188 G189:J189 L189 G191:L197 G199:L203">
    <cfRule type="cellIs" dxfId="2124" priority="138" operator="greaterThanOrEqual">
      <formula>229</formula>
    </cfRule>
    <cfRule type="cellIs" dxfId="2123" priority="139" operator="between">
      <formula>200</formula>
      <formula>228</formula>
    </cfRule>
  </conditionalFormatting>
  <conditionalFormatting sqref="G82:J82">
    <cfRule type="cellIs" dxfId="2122" priority="264" operator="greaterThanOrEqual">
      <formula>200</formula>
    </cfRule>
  </conditionalFormatting>
  <conditionalFormatting sqref="G89:J89">
    <cfRule type="cellIs" dxfId="2121" priority="22" operator="greaterThanOrEqual">
      <formula>200</formula>
    </cfRule>
  </conditionalFormatting>
  <conditionalFormatting sqref="G90:L90">
    <cfRule type="cellIs" dxfId="2120" priority="518" operator="greaterThanOrEqual">
      <formula>200</formula>
    </cfRule>
  </conditionalFormatting>
  <conditionalFormatting sqref="G98:L98 N98">
    <cfRule type="cellIs" dxfId="2119" priority="461" operator="equal">
      <formula>3</formula>
    </cfRule>
    <cfRule type="cellIs" dxfId="2118" priority="462" operator="equal">
      <formula>1</formula>
    </cfRule>
    <cfRule type="cellIs" dxfId="2117" priority="463" operator="equal">
      <formula>0</formula>
    </cfRule>
  </conditionalFormatting>
  <conditionalFormatting sqref="G99:L100 N99:N100">
    <cfRule type="cellIs" dxfId="2116" priority="519" operator="greaterThanOrEqual">
      <formula>200</formula>
    </cfRule>
  </conditionalFormatting>
  <conditionalFormatting sqref="G103:L103 N103">
    <cfRule type="cellIs" dxfId="2115" priority="360" operator="equal">
      <formula>3</formula>
    </cfRule>
    <cfRule type="cellIs" dxfId="2114" priority="361" operator="equal">
      <formula>1</formula>
    </cfRule>
    <cfRule type="cellIs" dxfId="2113" priority="362" operator="equal">
      <formula>0</formula>
    </cfRule>
  </conditionalFormatting>
  <conditionalFormatting sqref="G108:L108 N108">
    <cfRule type="cellIs" dxfId="2112" priority="354" operator="equal">
      <formula>3</formula>
    </cfRule>
    <cfRule type="cellIs" dxfId="2111" priority="355" operator="equal">
      <formula>1</formula>
    </cfRule>
    <cfRule type="cellIs" dxfId="2110" priority="356" operator="equal">
      <formula>0</formula>
    </cfRule>
  </conditionalFormatting>
  <conditionalFormatting sqref="G113:L113 N113">
    <cfRule type="cellIs" dxfId="2109" priority="357" operator="equal">
      <formula>3</formula>
    </cfRule>
    <cfRule type="cellIs" dxfId="2108" priority="358" operator="equal">
      <formula>1</formula>
    </cfRule>
    <cfRule type="cellIs" dxfId="2107" priority="359" operator="equal">
      <formula>0</formula>
    </cfRule>
  </conditionalFormatting>
  <conditionalFormatting sqref="G119:L119 N119">
    <cfRule type="cellIs" dxfId="2106" priority="351" operator="equal">
      <formula>3</formula>
    </cfRule>
    <cfRule type="cellIs" dxfId="2105" priority="352" operator="equal">
      <formula>1</formula>
    </cfRule>
    <cfRule type="cellIs" dxfId="2104" priority="353" operator="equal">
      <formula>0</formula>
    </cfRule>
  </conditionalFormatting>
  <conditionalFormatting sqref="G124:L124 N124">
    <cfRule type="cellIs" dxfId="2103" priority="348" operator="equal">
      <formula>3</formula>
    </cfRule>
    <cfRule type="cellIs" dxfId="2102" priority="349" operator="equal">
      <formula>1</formula>
    </cfRule>
    <cfRule type="cellIs" dxfId="2101" priority="350" operator="equal">
      <formula>0</formula>
    </cfRule>
  </conditionalFormatting>
  <conditionalFormatting sqref="G129:L129 N129">
    <cfRule type="cellIs" dxfId="2100" priority="345" operator="equal">
      <formula>3</formula>
    </cfRule>
    <cfRule type="cellIs" dxfId="2099" priority="346" operator="equal">
      <formula>1</formula>
    </cfRule>
    <cfRule type="cellIs" dxfId="2098" priority="347" operator="equal">
      <formula>0</formula>
    </cfRule>
  </conditionalFormatting>
  <conditionalFormatting sqref="G134:L134 N134">
    <cfRule type="cellIs" dxfId="2097" priority="342" operator="equal">
      <formula>3</formula>
    </cfRule>
    <cfRule type="cellIs" dxfId="2096" priority="343" operator="equal">
      <formula>1</formula>
    </cfRule>
    <cfRule type="cellIs" dxfId="2095" priority="344" operator="equal">
      <formula>0</formula>
    </cfRule>
  </conditionalFormatting>
  <conditionalFormatting sqref="G207:L209">
    <cfRule type="cellIs" dxfId="2094" priority="2" operator="greaterThanOrEqual">
      <formula>229</formula>
    </cfRule>
    <cfRule type="cellIs" dxfId="2093" priority="3" operator="between">
      <formula>200</formula>
      <formula>228</formula>
    </cfRule>
  </conditionalFormatting>
  <conditionalFormatting sqref="G213:L215">
    <cfRule type="cellIs" dxfId="2092" priority="100" operator="greaterThanOrEqual">
      <formula>229</formula>
    </cfRule>
    <cfRule type="cellIs" dxfId="2091" priority="101" operator="between">
      <formula>200</formula>
      <formula>228</formula>
    </cfRule>
  </conditionalFormatting>
  <conditionalFormatting sqref="G219:L221">
    <cfRule type="cellIs" dxfId="2090" priority="95" operator="greaterThanOrEqual">
      <formula>229</formula>
    </cfRule>
    <cfRule type="cellIs" dxfId="2089" priority="96" operator="between">
      <formula>200</formula>
      <formula>228</formula>
    </cfRule>
  </conditionalFormatting>
  <conditionalFormatting sqref="G225:L227">
    <cfRule type="cellIs" dxfId="2088" priority="90" operator="greaterThanOrEqual">
      <formula>229</formula>
    </cfRule>
    <cfRule type="cellIs" dxfId="2087" priority="91" operator="between">
      <formula>200</formula>
      <formula>228</formula>
    </cfRule>
  </conditionalFormatting>
  <conditionalFormatting sqref="G231:L233">
    <cfRule type="cellIs" dxfId="2086" priority="85" operator="greaterThanOrEqual">
      <formula>229</formula>
    </cfRule>
    <cfRule type="cellIs" dxfId="2085" priority="86" operator="between">
      <formula>200</formula>
      <formula>228</formula>
    </cfRule>
  </conditionalFormatting>
  <conditionalFormatting sqref="G237:L239">
    <cfRule type="cellIs" dxfId="2084" priority="80" operator="greaterThanOrEqual">
      <formula>229</formula>
    </cfRule>
    <cfRule type="cellIs" dxfId="2083" priority="81" operator="between">
      <formula>200</formula>
      <formula>228</formula>
    </cfRule>
  </conditionalFormatting>
  <conditionalFormatting sqref="G243:L245">
    <cfRule type="cellIs" dxfId="2082" priority="75" operator="greaterThanOrEqual">
      <formula>229</formula>
    </cfRule>
    <cfRule type="cellIs" dxfId="2081" priority="76" operator="between">
      <formula>200</formula>
      <formula>228</formula>
    </cfRule>
  </conditionalFormatting>
  <conditionalFormatting sqref="G249:L249">
    <cfRule type="cellIs" dxfId="2080" priority="60" operator="greaterThanOrEqual">
      <formula>229</formula>
    </cfRule>
    <cfRule type="cellIs" dxfId="2079" priority="61" operator="between">
      <formula>200</formula>
      <formula>228</formula>
    </cfRule>
  </conditionalFormatting>
  <conditionalFormatting sqref="G99:N100">
    <cfRule type="cellIs" dxfId="2078" priority="341" operator="between">
      <formula>1</formula>
      <formula>199</formula>
    </cfRule>
  </conditionalFormatting>
  <conditionalFormatting sqref="G104:N105">
    <cfRule type="cellIs" dxfId="2077" priority="336" operator="between">
      <formula>1</formula>
      <formula>199</formula>
    </cfRule>
    <cfRule type="cellIs" dxfId="2076" priority="458" operator="greaterThanOrEqual">
      <formula>200</formula>
    </cfRule>
  </conditionalFormatting>
  <conditionalFormatting sqref="G109:N110">
    <cfRule type="cellIs" dxfId="2075" priority="338" operator="between">
      <formula>1</formula>
      <formula>199</formula>
    </cfRule>
    <cfRule type="cellIs" dxfId="2074" priority="339" operator="greaterThanOrEqual">
      <formula>200</formula>
    </cfRule>
  </conditionalFormatting>
  <conditionalFormatting sqref="G114:N115">
    <cfRule type="cellIs" dxfId="2073" priority="340" operator="between">
      <formula>1</formula>
      <formula>199</formula>
    </cfRule>
    <cfRule type="cellIs" dxfId="2072" priority="457" operator="greaterThanOrEqual">
      <formula>200</formula>
    </cfRule>
  </conditionalFormatting>
  <conditionalFormatting sqref="G120:N121">
    <cfRule type="cellIs" dxfId="2071" priority="337" operator="between">
      <formula>1</formula>
      <formula>199</formula>
    </cfRule>
    <cfRule type="cellIs" dxfId="2070" priority="456" operator="greaterThanOrEqual">
      <formula>200</formula>
    </cfRule>
  </conditionalFormatting>
  <conditionalFormatting sqref="G130:N131">
    <cfRule type="cellIs" dxfId="2069" priority="452" operator="greaterThanOrEqual">
      <formula>200</formula>
    </cfRule>
    <cfRule type="cellIs" dxfId="2068" priority="453" operator="between">
      <formula>1</formula>
      <formula>199</formula>
    </cfRule>
  </conditionalFormatting>
  <conditionalFormatting sqref="G135:N136">
    <cfRule type="cellIs" dxfId="2067" priority="450" operator="greaterThanOrEqual">
      <formula>200</formula>
    </cfRule>
    <cfRule type="cellIs" dxfId="2066" priority="451" operator="between">
      <formula>1</formula>
      <formula>199</formula>
    </cfRule>
  </conditionalFormatting>
  <conditionalFormatting sqref="G55:O55">
    <cfRule type="cellIs" dxfId="2065" priority="525" stopIfTrue="1" operator="between">
      <formula>200</formula>
      <formula>235</formula>
    </cfRule>
    <cfRule type="cellIs" dxfId="2064" priority="526" stopIfTrue="1" operator="greaterThanOrEqual">
      <formula>236</formula>
    </cfRule>
  </conditionalFormatting>
  <conditionalFormatting sqref="G75:O75">
    <cfRule type="cellIs" dxfId="2063" priority="195" stopIfTrue="1" operator="between">
      <formula>200</formula>
      <formula>235</formula>
    </cfRule>
    <cfRule type="cellIs" dxfId="2062" priority="196" stopIfTrue="1" operator="greaterThanOrEqual">
      <formula>236</formula>
    </cfRule>
  </conditionalFormatting>
  <conditionalFormatting sqref="G77:O77">
    <cfRule type="cellIs" dxfId="2061" priority="192" stopIfTrue="1" operator="between">
      <formula>200</formula>
      <formula>235</formula>
    </cfRule>
    <cfRule type="cellIs" dxfId="2060" priority="193" stopIfTrue="1" operator="greaterThanOrEqual">
      <formula>236</formula>
    </cfRule>
  </conditionalFormatting>
  <conditionalFormatting sqref="H70:I70">
    <cfRule type="cellIs" dxfId="2059" priority="17" operator="equal">
      <formula>1</formula>
    </cfRule>
    <cfRule type="cellIs" dxfId="2058" priority="18" operator="equal">
      <formula>0</formula>
    </cfRule>
  </conditionalFormatting>
  <conditionalFormatting sqref="H71:I71">
    <cfRule type="cellIs" dxfId="2057" priority="15" operator="greaterThanOrEqual">
      <formula>200</formula>
    </cfRule>
    <cfRule type="cellIs" dxfId="2056" priority="16" operator="greaterThanOrEqual">
      <formula>1</formula>
    </cfRule>
  </conditionalFormatting>
  <conditionalFormatting sqref="H73:I73">
    <cfRule type="cellIs" dxfId="2055" priority="4" operator="equal">
      <formula>1</formula>
    </cfRule>
    <cfRule type="cellIs" dxfId="2054" priority="6" operator="equal">
      <formula>0</formula>
    </cfRule>
  </conditionalFormatting>
  <conditionalFormatting sqref="H74:I74">
    <cfRule type="cellIs" dxfId="2053" priority="10" operator="greaterThanOrEqual">
      <formula>200</formula>
    </cfRule>
    <cfRule type="cellIs" dxfId="2052" priority="11" operator="greaterThanOrEqual">
      <formula>1</formula>
    </cfRule>
  </conditionalFormatting>
  <conditionalFormatting sqref="H78:I78">
    <cfRule type="cellIs" dxfId="2051" priority="271" operator="equal">
      <formula>1</formula>
    </cfRule>
    <cfRule type="cellIs" dxfId="2050" priority="273" operator="equal">
      <formula>0</formula>
    </cfRule>
  </conditionalFormatting>
  <conditionalFormatting sqref="H79:I79">
    <cfRule type="cellIs" dxfId="2049" priority="269" operator="greaterThanOrEqual">
      <formula>200</formula>
    </cfRule>
    <cfRule type="cellIs" dxfId="2048" priority="270" operator="greaterThanOrEqual">
      <formula>1</formula>
    </cfRule>
  </conditionalFormatting>
  <conditionalFormatting sqref="H81:I81">
    <cfRule type="cellIs" dxfId="2047" priority="266" operator="equal">
      <formula>3</formula>
    </cfRule>
    <cfRule type="cellIs" dxfId="2046" priority="267" operator="equal">
      <formula>1</formula>
    </cfRule>
    <cfRule type="cellIs" dxfId="2045" priority="268" operator="equal">
      <formula>0</formula>
    </cfRule>
  </conditionalFormatting>
  <conditionalFormatting sqref="H85:I85">
    <cfRule type="cellIs" dxfId="2044" priority="258" operator="equal">
      <formula>3</formula>
    </cfRule>
    <cfRule type="cellIs" dxfId="2043" priority="259" operator="equal">
      <formula>1</formula>
    </cfRule>
    <cfRule type="cellIs" dxfId="2042" priority="260" operator="equal">
      <formula>0</formula>
    </cfRule>
  </conditionalFormatting>
  <conditionalFormatting sqref="H86:I86">
    <cfRule type="cellIs" dxfId="2041" priority="256" operator="greaterThanOrEqual">
      <formula>200</formula>
    </cfRule>
    <cfRule type="cellIs" dxfId="2040" priority="257" operator="greaterThanOrEqual">
      <formula>1</formula>
    </cfRule>
  </conditionalFormatting>
  <conditionalFormatting sqref="H88:I88">
    <cfRule type="cellIs" dxfId="2039" priority="19" operator="equal">
      <formula>1</formula>
    </cfRule>
    <cfRule type="cellIs" dxfId="2038" priority="21" operator="equal">
      <formula>0</formula>
    </cfRule>
  </conditionalFormatting>
  <conditionalFormatting sqref="H82:J82">
    <cfRule type="cellIs" dxfId="2037" priority="265" operator="greaterThanOrEqual">
      <formula>1</formula>
    </cfRule>
  </conditionalFormatting>
  <conditionalFormatting sqref="H89:J89">
    <cfRule type="cellIs" dxfId="2036" priority="23" operator="greaterThanOrEqual">
      <formula>1</formula>
    </cfRule>
  </conditionalFormatting>
  <conditionalFormatting sqref="K78:L89 G83:G84">
    <cfRule type="cellIs" dxfId="2035" priority="189" operator="greaterThanOrEqual">
      <formula>200</formula>
    </cfRule>
  </conditionalFormatting>
  <conditionalFormatting sqref="M191:M192 O191:P192">
    <cfRule type="cellIs" dxfId="2034" priority="165" operator="greaterThanOrEqual">
      <formula>200</formula>
    </cfRule>
  </conditionalFormatting>
  <conditionalFormatting sqref="M200 O200:P200">
    <cfRule type="cellIs" dxfId="2033" priority="168" operator="greaterThanOrEqual">
      <formula>200</formula>
    </cfRule>
  </conditionalFormatting>
  <conditionalFormatting sqref="M206 O206:P206">
    <cfRule type="cellIs" dxfId="2032" priority="171" operator="greaterThanOrEqual">
      <formula>200</formula>
    </cfRule>
  </conditionalFormatting>
  <conditionalFormatting sqref="M211:M212 O211:P212">
    <cfRule type="cellIs" dxfId="2031" priority="159" operator="greaterThanOrEqual">
      <formula>200</formula>
    </cfRule>
  </conditionalFormatting>
  <conditionalFormatting sqref="M72:O72">
    <cfRule type="cellIs" dxfId="2030" priority="7" operator="greaterThanOrEqual">
      <formula>200</formula>
    </cfRule>
  </conditionalFormatting>
  <conditionalFormatting sqref="M80:O80">
    <cfRule type="cellIs" dxfId="2029" priority="274" operator="greaterThanOrEqual">
      <formula>200</formula>
    </cfRule>
  </conditionalFormatting>
  <conditionalFormatting sqref="M87:O87">
    <cfRule type="cellIs" dxfId="2028" priority="261" operator="greaterThanOrEqual">
      <formula>200</formula>
    </cfRule>
  </conditionalFormatting>
  <conditionalFormatting sqref="M218:P218">
    <cfRule type="cellIs" dxfId="2027" priority="157" operator="greaterThanOrEqual">
      <formula>200</formula>
    </cfRule>
  </conditionalFormatting>
  <conditionalFormatting sqref="M224:P224">
    <cfRule type="cellIs" dxfId="2026" priority="155" operator="greaterThanOrEqual">
      <formula>200</formula>
    </cfRule>
  </conditionalFormatting>
  <conditionalFormatting sqref="M230:P230">
    <cfRule type="cellIs" dxfId="2025" priority="153" operator="greaterThanOrEqual">
      <formula>200</formula>
    </cfRule>
  </conditionalFormatting>
  <conditionalFormatting sqref="N70:N71 N73:N74">
    <cfRule type="cellIs" dxfId="2024" priority="8" operator="lessThanOrEqual">
      <formula>1</formula>
    </cfRule>
    <cfRule type="cellIs" dxfId="2023" priority="9" operator="greaterThanOrEqual">
      <formula>2</formula>
    </cfRule>
  </conditionalFormatting>
  <conditionalFormatting sqref="N78:N79 N81:N82 N85:N86 N88:N89">
    <cfRule type="cellIs" dxfId="2022" priority="277" operator="lessThanOrEqual">
      <formula>1</formula>
    </cfRule>
    <cfRule type="cellIs" dxfId="2021" priority="278" operator="greaterThanOrEqual">
      <formula>2</formula>
    </cfRule>
  </conditionalFormatting>
  <conditionalFormatting sqref="N83:N84">
    <cfRule type="cellIs" dxfId="2020" priority="190" operator="greaterThanOrEqual">
      <formula>1200</formula>
    </cfRule>
  </conditionalFormatting>
  <conditionalFormatting sqref="N90">
    <cfRule type="cellIs" dxfId="2019" priority="517" operator="greaterThanOrEqual">
      <formula>1200</formula>
    </cfRule>
  </conditionalFormatting>
  <conditionalFormatting sqref="N117:N118">
    <cfRule type="cellIs" dxfId="2018" priority="173" operator="greaterThanOrEqual">
      <formula>1200</formula>
    </cfRule>
  </conditionalFormatting>
  <conditionalFormatting sqref="N138">
    <cfRule type="cellIs" dxfId="2017" priority="480" operator="greaterThanOrEqual">
      <formula>1000</formula>
    </cfRule>
  </conditionalFormatting>
  <conditionalFormatting sqref="N147 N150:N153 N155:N159 N161:N165 N167:N171 N173:N177 N179:N183 N185:N189 N191:N197 N199:N203 N205:N209 N211:N215 N217">
    <cfRule type="cellIs" dxfId="2016" priority="140" operator="greaterThanOrEqual">
      <formula>1283</formula>
    </cfRule>
    <cfRule type="cellIs" dxfId="2015" priority="141" operator="between">
      <formula>1200</formula>
      <formula>1282</formula>
    </cfRule>
  </conditionalFormatting>
  <conditionalFormatting sqref="N219:N221">
    <cfRule type="cellIs" dxfId="2014" priority="97" operator="greaterThanOrEqual">
      <formula>1283</formula>
    </cfRule>
    <cfRule type="cellIs" dxfId="2013" priority="98" operator="between">
      <formula>1200</formula>
      <formula>1282</formula>
    </cfRule>
  </conditionalFormatting>
  <conditionalFormatting sqref="N223">
    <cfRule type="cellIs" dxfId="2012" priority="363" operator="greaterThanOrEqual">
      <formula>1200</formula>
    </cfRule>
    <cfRule type="cellIs" dxfId="2011" priority="364" operator="greaterThanOrEqual">
      <formula>200</formula>
    </cfRule>
  </conditionalFormatting>
  <conditionalFormatting sqref="N225:N227">
    <cfRule type="cellIs" dxfId="2010" priority="92" operator="greaterThanOrEqual">
      <formula>1283</formula>
    </cfRule>
    <cfRule type="cellIs" dxfId="2009" priority="93" operator="between">
      <formula>1200</formula>
      <formula>1282</formula>
    </cfRule>
  </conditionalFormatting>
  <conditionalFormatting sqref="N229">
    <cfRule type="cellIs" dxfId="2008" priority="200" operator="greaterThanOrEqual">
      <formula>1200</formula>
    </cfRule>
  </conditionalFormatting>
  <conditionalFormatting sqref="N231:N233">
    <cfRule type="cellIs" dxfId="2007" priority="87" operator="greaterThanOrEqual">
      <formula>1283</formula>
    </cfRule>
    <cfRule type="cellIs" dxfId="2006" priority="88" operator="between">
      <formula>1200</formula>
      <formula>1282</formula>
    </cfRule>
  </conditionalFormatting>
  <conditionalFormatting sqref="N237:N239">
    <cfRule type="cellIs" dxfId="2005" priority="82" operator="greaterThanOrEqual">
      <formula>1283</formula>
    </cfRule>
    <cfRule type="cellIs" dxfId="2004" priority="83" operator="between">
      <formula>1200</formula>
      <formula>1282</formula>
    </cfRule>
  </conditionalFormatting>
  <conditionalFormatting sqref="N243:N245">
    <cfRule type="cellIs" dxfId="2003" priority="77" operator="greaterThanOrEqual">
      <formula>1283</formula>
    </cfRule>
    <cfRule type="cellIs" dxfId="2002" priority="78" operator="between">
      <formula>1200</formula>
      <formula>1282</formula>
    </cfRule>
  </conditionalFormatting>
  <conditionalFormatting sqref="N249">
    <cfRule type="cellIs" dxfId="2001" priority="62" operator="greaterThanOrEqual">
      <formula>1283</formula>
    </cfRule>
    <cfRule type="cellIs" dxfId="2000" priority="63" operator="between">
      <formula>1200</formula>
      <formula>1282</formula>
    </cfRule>
  </conditionalFormatting>
  <conditionalFormatting sqref="P55">
    <cfRule type="cellIs" dxfId="1999" priority="524" stopIfTrue="1" operator="greaterThanOrEqual">
      <formula>200</formula>
    </cfRule>
  </conditionalFormatting>
  <conditionalFormatting sqref="P69">
    <cfRule type="cellIs" dxfId="1998" priority="287" stopIfTrue="1" operator="greaterThanOrEqual">
      <formula>200</formula>
    </cfRule>
  </conditionalFormatting>
  <conditionalFormatting sqref="P70">
    <cfRule type="cellIs" dxfId="1997" priority="248" operator="greaterThanOrEqual">
      <formula>200</formula>
    </cfRule>
  </conditionalFormatting>
  <conditionalFormatting sqref="P73">
    <cfRule type="cellIs" dxfId="1996" priority="247" operator="greaterThanOrEqual">
      <formula>200</formula>
    </cfRule>
  </conditionalFormatting>
  <conditionalFormatting sqref="P75">
    <cfRule type="cellIs" dxfId="1995" priority="194" stopIfTrue="1" operator="greaterThanOrEqual">
      <formula>200</formula>
    </cfRule>
  </conditionalFormatting>
  <conditionalFormatting sqref="P77">
    <cfRule type="cellIs" dxfId="1994" priority="191" stopIfTrue="1" operator="greaterThanOrEqual">
      <formula>200</formula>
    </cfRule>
  </conditionalFormatting>
  <conditionalFormatting sqref="P78">
    <cfRule type="cellIs" dxfId="1993" priority="276" operator="greaterThanOrEqual">
      <formula>200</formula>
    </cfRule>
  </conditionalFormatting>
  <conditionalFormatting sqref="P81">
    <cfRule type="cellIs" dxfId="1992" priority="275" operator="greaterThanOrEqual">
      <formula>200</formula>
    </cfRule>
  </conditionalFormatting>
  <conditionalFormatting sqref="P85">
    <cfRule type="cellIs" dxfId="1991" priority="263" operator="greaterThanOrEqual">
      <formula>200</formula>
    </cfRule>
  </conditionalFormatting>
  <conditionalFormatting sqref="P88">
    <cfRule type="cellIs" dxfId="1990" priority="262" operator="greaterThanOrEqual">
      <formula>200</formula>
    </cfRule>
  </conditionalFormatting>
  <conditionalFormatting sqref="P97">
    <cfRule type="cellIs" dxfId="1989" priority="181" operator="greaterThanOrEqual">
      <formula>1000</formula>
    </cfRule>
  </conditionalFormatting>
  <conditionalFormatting sqref="P99 P104 P109 P114 P120 P125">
    <cfRule type="cellIs" dxfId="1988" priority="152" operator="greaterThanOrEqual">
      <formula>1400</formula>
    </cfRule>
  </conditionalFormatting>
  <conditionalFormatting sqref="P137">
    <cfRule type="cellIs" dxfId="1987" priority="150" operator="greaterThanOrEqual">
      <formula>1000</formula>
    </cfRule>
  </conditionalFormatting>
  <conditionalFormatting sqref="P150:P152">
    <cfRule type="cellIs" dxfId="1986" priority="233" operator="greaterThanOrEqual">
      <formula>200</formula>
    </cfRule>
  </conditionalFormatting>
  <conditionalFormatting sqref="P155:P158">
    <cfRule type="cellIs" dxfId="1985" priority="113" operator="greaterThanOrEqual">
      <formula>200</formula>
    </cfRule>
  </conditionalFormatting>
  <conditionalFormatting sqref="P162:P164">
    <cfRule type="cellIs" dxfId="1984" priority="112" operator="greaterThanOrEqual">
      <formula>200</formula>
    </cfRule>
  </conditionalFormatting>
  <conditionalFormatting sqref="P167:P170">
    <cfRule type="cellIs" dxfId="1983" priority="111" operator="greaterThanOrEqual">
      <formula>200</formula>
    </cfRule>
  </conditionalFormatting>
  <conditionalFormatting sqref="P173:P176">
    <cfRule type="cellIs" dxfId="1982" priority="110" operator="greaterThanOrEqual">
      <formula>200</formula>
    </cfRule>
  </conditionalFormatting>
  <conditionalFormatting sqref="P181:P182">
    <cfRule type="cellIs" dxfId="1981" priority="109" operator="greaterThanOrEqual">
      <formula>200</formula>
    </cfRule>
  </conditionalFormatting>
  <conditionalFormatting sqref="P186:P188">
    <cfRule type="cellIs" dxfId="1980" priority="108" operator="greaterThanOrEqual">
      <formula>200</formula>
    </cfRule>
  </conditionalFormatting>
  <conditionalFormatting sqref="P199:P202">
    <cfRule type="cellIs" dxfId="1979" priority="106" operator="greaterThanOrEqual">
      <formula>200</formula>
    </cfRule>
  </conditionalFormatting>
  <conditionalFormatting sqref="P205:P208">
    <cfRule type="cellIs" dxfId="1978" priority="1" operator="greaterThanOrEqual">
      <formula>200</formula>
    </cfRule>
  </conditionalFormatting>
  <conditionalFormatting sqref="P213:P214">
    <cfRule type="cellIs" dxfId="1977" priority="102" operator="greaterThanOrEqual">
      <formula>200</formula>
    </cfRule>
  </conditionalFormatting>
  <conditionalFormatting sqref="P217:P220">
    <cfRule type="cellIs" dxfId="1976" priority="99" operator="greaterThanOrEqual">
      <formula>200</formula>
    </cfRule>
  </conditionalFormatting>
  <conditionalFormatting sqref="P223:P226">
    <cfRule type="cellIs" dxfId="1975" priority="94" operator="greaterThanOrEqual">
      <formula>200</formula>
    </cfRule>
  </conditionalFormatting>
  <conditionalFormatting sqref="P229:P232">
    <cfRule type="cellIs" dxfId="1974" priority="89" operator="greaterThanOrEqual">
      <formula>200</formula>
    </cfRule>
  </conditionalFormatting>
  <conditionalFormatting sqref="P237:P238">
    <cfRule type="cellIs" dxfId="1973" priority="84" operator="greaterThanOrEqual">
      <formula>200</formula>
    </cfRule>
  </conditionalFormatting>
  <conditionalFormatting sqref="P243:P244">
    <cfRule type="cellIs" dxfId="1972" priority="79" operator="greaterThanOrEqual">
      <formula>200</formula>
    </cfRule>
  </conditionalFormatting>
  <conditionalFormatting sqref="Q91">
    <cfRule type="cellIs" dxfId="1971" priority="527" operator="equal">
      <formula>1</formula>
    </cfRule>
  </conditionalFormatting>
  <conditionalFormatting sqref="Q99 Q104 Q109 Q114 Q120 Q125 Q130 Q135">
    <cfRule type="cellIs" dxfId="1970" priority="151" operator="greaterThanOrEqual">
      <formula>200</formula>
    </cfRule>
  </conditionalFormatting>
  <conditionalFormatting sqref="Q139">
    <cfRule type="cellIs" dxfId="1969" priority="523" operator="equal">
      <formula>1</formula>
    </cfRule>
  </conditionalFormatting>
  <printOptions horizontalCentered="1"/>
  <pageMargins left="0" right="0" top="0.19685039370078741" bottom="0.19685039370078741" header="0" footer="0.11811023622047245"/>
  <pageSetup scale="55" orientation="portrait" r:id="rId1"/>
  <headerFooter alignWithMargins="0">
    <oddFooter>&amp;L&amp;"-,Gras italique"&amp;18 25  ème  DEAFLYMICS GAMES&amp;R&amp;"-,Gras italique"&amp;16NOVEMBRE   2025</oddFooter>
  </headerFooter>
  <rowBreaks count="4" manualBreakCount="4">
    <brk id="47" max="16383" man="1"/>
    <brk id="90" max="16383" man="1"/>
    <brk id="138" max="16383" man="1"/>
    <brk id="19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6C04B-750B-40B7-AFBD-6D4CDDB6B864}">
  <sheetPr>
    <tabColor rgb="FF00B050"/>
  </sheetPr>
  <dimension ref="B1:S67"/>
  <sheetViews>
    <sheetView topLeftCell="A44" zoomScaleNormal="100" workbookViewId="0">
      <selection activeCell="J60" sqref="J60"/>
    </sheetView>
  </sheetViews>
  <sheetFormatPr baseColWidth="10" defaultColWidth="11.42578125" defaultRowHeight="12.75" x14ac:dyDescent="0.2"/>
  <cols>
    <col min="1" max="2" width="3.7109375" style="114" customWidth="1"/>
    <col min="3" max="3" width="30.7109375" style="114" customWidth="1"/>
    <col min="4" max="6" width="10.7109375" style="114" customWidth="1"/>
    <col min="7" max="15" width="11.28515625" style="114" customWidth="1"/>
    <col min="16" max="16" width="12.7109375" style="114" customWidth="1"/>
    <col min="17" max="17" width="3.7109375" style="114" customWidth="1"/>
    <col min="18" max="19" width="11.42578125" style="114"/>
    <col min="20" max="20" width="22.7109375" style="114" customWidth="1"/>
    <col min="21" max="16384" width="11.42578125" style="114"/>
  </cols>
  <sheetData>
    <row r="1" spans="2:17" ht="41.45" customHeight="1" x14ac:dyDescent="0.2"/>
    <row r="2" spans="2:17" s="115" customFormat="1" ht="42" customHeight="1" x14ac:dyDescent="0.9">
      <c r="H2" s="116"/>
      <c r="I2" s="117"/>
      <c r="J2" s="117"/>
      <c r="K2" s="117"/>
      <c r="L2" s="117"/>
      <c r="M2" s="117"/>
      <c r="N2" s="117"/>
      <c r="O2" s="117"/>
      <c r="P2" s="117"/>
      <c r="Q2" s="117"/>
    </row>
    <row r="3" spans="2:17" s="115" customFormat="1" ht="42" customHeight="1" x14ac:dyDescent="0.9">
      <c r="H3" s="117"/>
      <c r="I3" s="117"/>
      <c r="J3" s="117"/>
      <c r="K3" s="117"/>
      <c r="L3" s="117"/>
      <c r="M3" s="117"/>
      <c r="N3" s="117"/>
      <c r="O3" s="117"/>
      <c r="P3" s="117"/>
      <c r="Q3" s="117"/>
    </row>
    <row r="4" spans="2:17" s="115" customFormat="1" ht="42" customHeight="1" x14ac:dyDescent="0.9">
      <c r="H4" s="117"/>
      <c r="I4" s="117"/>
      <c r="J4" s="117"/>
      <c r="K4" s="117"/>
      <c r="L4" s="117"/>
      <c r="M4" s="117"/>
      <c r="N4" s="117"/>
      <c r="O4" s="117"/>
      <c r="P4" s="117"/>
      <c r="Q4" s="117"/>
    </row>
    <row r="5" spans="2:17" s="115" customFormat="1" ht="42" customHeight="1" x14ac:dyDescent="0.9">
      <c r="H5" s="117"/>
      <c r="I5" s="117"/>
      <c r="J5" s="117"/>
      <c r="K5" s="117"/>
      <c r="L5" s="117"/>
      <c r="M5" s="117"/>
      <c r="N5" s="117"/>
      <c r="O5" s="117"/>
      <c r="P5" s="117"/>
      <c r="Q5" s="117"/>
    </row>
    <row r="6" spans="2:17" s="115" customFormat="1" ht="42" customHeight="1" x14ac:dyDescent="0.9">
      <c r="H6" s="117"/>
      <c r="I6" s="117"/>
      <c r="J6" s="117"/>
      <c r="K6" s="117"/>
      <c r="L6" s="117"/>
      <c r="M6" s="117"/>
      <c r="N6" s="117"/>
      <c r="O6" s="117"/>
      <c r="P6" s="117"/>
      <c r="Q6" s="117"/>
    </row>
    <row r="7" spans="2:17" s="118" customFormat="1" ht="42" customHeight="1" x14ac:dyDescent="0.9">
      <c r="B7" s="115"/>
      <c r="C7" s="115"/>
      <c r="D7" s="115"/>
      <c r="E7" s="115"/>
      <c r="F7" s="115"/>
      <c r="G7" s="115"/>
      <c r="H7" s="117"/>
      <c r="I7" s="117"/>
      <c r="J7" s="117"/>
      <c r="K7" s="117"/>
      <c r="L7" s="117"/>
      <c r="M7" s="117"/>
      <c r="N7" s="117"/>
      <c r="O7" s="117"/>
      <c r="P7" s="117"/>
      <c r="Q7" s="117"/>
    </row>
    <row r="8" spans="2:17" s="115" customFormat="1" ht="42" customHeight="1" x14ac:dyDescent="0.9">
      <c r="H8" s="117"/>
      <c r="I8" s="117"/>
      <c r="J8" s="117"/>
      <c r="K8" s="117"/>
      <c r="L8" s="117"/>
      <c r="M8" s="117"/>
      <c r="N8" s="117"/>
      <c r="O8" s="117"/>
      <c r="P8" s="117"/>
      <c r="Q8" s="117"/>
    </row>
    <row r="9" spans="2:17" s="115" customFormat="1" ht="42" customHeight="1" x14ac:dyDescent="0.5">
      <c r="H9" s="116"/>
      <c r="I9" s="116"/>
      <c r="J9" s="116"/>
      <c r="K9" s="119"/>
      <c r="L9" s="116"/>
      <c r="M9" s="116"/>
      <c r="N9" s="116"/>
      <c r="O9" s="116"/>
      <c r="P9" s="119"/>
    </row>
    <row r="10" spans="2:17" s="115" customFormat="1" ht="42" customHeight="1" x14ac:dyDescent="0.5">
      <c r="I10" s="116"/>
      <c r="J10" s="116"/>
      <c r="K10" s="116"/>
      <c r="L10" s="116"/>
      <c r="M10" s="116"/>
      <c r="N10" s="116"/>
      <c r="O10" s="116"/>
      <c r="P10" s="116"/>
    </row>
    <row r="11" spans="2:17" s="115" customFormat="1" ht="33.6" customHeight="1" x14ac:dyDescent="0.5">
      <c r="I11" s="116"/>
      <c r="J11" s="116"/>
      <c r="K11" s="116"/>
      <c r="L11" s="116"/>
      <c r="M11" s="116"/>
      <c r="N11" s="116"/>
      <c r="O11" s="116"/>
      <c r="P11" s="116"/>
    </row>
    <row r="12" spans="2:17" s="115" customFormat="1" ht="42" customHeight="1" x14ac:dyDescent="0.5">
      <c r="H12" s="116"/>
      <c r="I12" s="116"/>
      <c r="J12" s="116"/>
      <c r="K12" s="119"/>
      <c r="L12" s="116"/>
      <c r="M12" s="116"/>
      <c r="N12" s="116"/>
      <c r="O12" s="116"/>
      <c r="P12" s="119"/>
    </row>
    <row r="13" spans="2:17" s="36" customFormat="1" ht="41.25" customHeight="1" x14ac:dyDescent="0.2">
      <c r="E13" s="37"/>
      <c r="G13" s="37"/>
      <c r="I13" s="37"/>
    </row>
    <row r="14" spans="2:17" s="36" customFormat="1" ht="41.25" customHeight="1" x14ac:dyDescent="0.2">
      <c r="E14" s="37"/>
      <c r="G14" s="37"/>
      <c r="I14" s="37"/>
    </row>
    <row r="15" spans="2:17" s="36" customFormat="1" ht="41.25" customHeight="1" x14ac:dyDescent="0.2">
      <c r="E15" s="37"/>
      <c r="G15" s="37"/>
      <c r="I15" s="37"/>
    </row>
    <row r="16" spans="2:17" s="36" customFormat="1" ht="41.25" customHeight="1" x14ac:dyDescent="0.2">
      <c r="E16" s="37"/>
      <c r="G16" s="37"/>
      <c r="I16" s="37"/>
    </row>
    <row r="17" spans="5:9" s="36" customFormat="1" ht="41.25" customHeight="1" x14ac:dyDescent="0.2">
      <c r="E17" s="37"/>
      <c r="G17" s="37"/>
      <c r="I17" s="37"/>
    </row>
    <row r="18" spans="5:9" s="36" customFormat="1" ht="41.25" customHeight="1" x14ac:dyDescent="0.2">
      <c r="E18" s="37"/>
      <c r="G18" s="37"/>
      <c r="I18" s="37"/>
    </row>
    <row r="19" spans="5:9" s="36" customFormat="1" ht="41.25" customHeight="1" x14ac:dyDescent="0.2">
      <c r="E19" s="37"/>
      <c r="G19" s="37"/>
      <c r="I19" s="37"/>
    </row>
    <row r="20" spans="5:9" s="36" customFormat="1" ht="41.25" customHeight="1" x14ac:dyDescent="0.2">
      <c r="E20" s="37"/>
      <c r="G20" s="37"/>
      <c r="I20" s="37"/>
    </row>
    <row r="21" spans="5:9" s="36" customFormat="1" ht="41.25" customHeight="1" x14ac:dyDescent="0.2">
      <c r="E21" s="37"/>
      <c r="G21" s="37"/>
      <c r="I21" s="37"/>
    </row>
    <row r="22" spans="5:9" s="36" customFormat="1" ht="41.25" customHeight="1" x14ac:dyDescent="0.2">
      <c r="E22" s="37"/>
      <c r="G22" s="37"/>
      <c r="I22" s="37"/>
    </row>
    <row r="23" spans="5:9" s="36" customFormat="1" ht="41.25" customHeight="1" x14ac:dyDescent="0.2">
      <c r="E23" s="37"/>
      <c r="G23" s="37"/>
      <c r="I23" s="37"/>
    </row>
    <row r="24" spans="5:9" s="36" customFormat="1" ht="41.25" customHeight="1" x14ac:dyDescent="0.2">
      <c r="E24" s="37"/>
      <c r="G24" s="37"/>
      <c r="I24" s="37"/>
    </row>
    <row r="25" spans="5:9" s="36" customFormat="1" ht="41.25" customHeight="1" x14ac:dyDescent="0.2">
      <c r="E25" s="37"/>
      <c r="G25" s="37"/>
      <c r="I25" s="37"/>
    </row>
    <row r="26" spans="5:9" s="36" customFormat="1" ht="41.25" customHeight="1" x14ac:dyDescent="0.2">
      <c r="E26" s="37"/>
      <c r="G26" s="37"/>
      <c r="I26" s="37"/>
    </row>
    <row r="27" spans="5:9" s="36" customFormat="1" ht="41.25" customHeight="1" x14ac:dyDescent="0.2">
      <c r="E27" s="37"/>
      <c r="G27" s="37"/>
      <c r="I27" s="37"/>
    </row>
    <row r="28" spans="5:9" s="36" customFormat="1" ht="41.25" customHeight="1" x14ac:dyDescent="0.2">
      <c r="E28" s="37"/>
      <c r="G28" s="37"/>
      <c r="I28" s="37"/>
    </row>
    <row r="29" spans="5:9" s="36" customFormat="1" ht="41.25" customHeight="1" x14ac:dyDescent="0.2">
      <c r="E29" s="37"/>
      <c r="G29" s="37"/>
      <c r="I29" s="37"/>
    </row>
    <row r="30" spans="5:9" s="36" customFormat="1" ht="41.25" customHeight="1" x14ac:dyDescent="0.2">
      <c r="E30" s="37"/>
      <c r="G30" s="37"/>
      <c r="I30" s="37"/>
    </row>
    <row r="31" spans="5:9" s="36" customFormat="1" ht="41.25" customHeight="1" x14ac:dyDescent="0.2">
      <c r="E31" s="37"/>
      <c r="G31" s="37"/>
      <c r="I31" s="37"/>
    </row>
    <row r="32" spans="5:9" s="36" customFormat="1" ht="41.25" customHeight="1" x14ac:dyDescent="0.2">
      <c r="E32" s="37"/>
      <c r="G32" s="37"/>
      <c r="I32" s="37"/>
    </row>
    <row r="33" spans="2:19" s="36" customFormat="1" ht="41.25" customHeight="1" x14ac:dyDescent="0.2">
      <c r="E33" s="37"/>
      <c r="G33" s="37"/>
      <c r="I33" s="38"/>
    </row>
    <row r="34" spans="2:19" s="36" customFormat="1" ht="41.25" customHeight="1" x14ac:dyDescent="0.2">
      <c r="E34" s="37"/>
      <c r="G34" s="37"/>
      <c r="I34" s="39"/>
    </row>
    <row r="35" spans="2:19" s="36" customFormat="1" ht="41.25" customHeight="1" x14ac:dyDescent="0.2">
      <c r="E35" s="37"/>
      <c r="G35" s="37"/>
      <c r="I35" s="39"/>
    </row>
    <row r="36" spans="2:19" s="36" customFormat="1" ht="30" customHeight="1" x14ac:dyDescent="0.2">
      <c r="E36" s="37"/>
      <c r="G36" s="37"/>
      <c r="I36" s="39"/>
    </row>
    <row r="37" spans="2:19" ht="3" customHeight="1" x14ac:dyDescent="0.2"/>
    <row r="38" spans="2:19" s="12" customFormat="1" ht="24" customHeight="1" x14ac:dyDescent="0.25">
      <c r="B38" s="120"/>
      <c r="C38" s="120"/>
      <c r="D38" s="121"/>
      <c r="E38" s="121"/>
      <c r="F38" s="121"/>
      <c r="G38" s="121"/>
      <c r="H38" s="121"/>
      <c r="I38" s="121"/>
      <c r="J38" s="121"/>
      <c r="K38" s="121"/>
      <c r="L38" s="121"/>
      <c r="M38" s="120"/>
      <c r="N38" s="120"/>
      <c r="O38" s="120"/>
      <c r="P38" s="120"/>
      <c r="Q38" s="120"/>
      <c r="S38"/>
    </row>
    <row r="39" spans="2:19" s="12" customFormat="1" ht="24" customHeight="1" x14ac:dyDescent="0.25">
      <c r="B39" s="120"/>
      <c r="C39" s="120"/>
      <c r="D39" s="121"/>
      <c r="E39" s="121"/>
      <c r="F39" s="121"/>
      <c r="G39" s="121"/>
      <c r="H39" s="121"/>
      <c r="I39" s="121"/>
      <c r="J39" s="121"/>
      <c r="K39" s="121"/>
      <c r="L39" s="121"/>
      <c r="M39" s="120"/>
      <c r="N39" s="120"/>
      <c r="O39" s="120"/>
      <c r="P39" s="120"/>
      <c r="Q39" s="120"/>
      <c r="S39" s="111"/>
    </row>
    <row r="40" spans="2:19" s="12" customFormat="1" ht="24" customHeight="1" x14ac:dyDescent="0.25">
      <c r="B40" s="120"/>
      <c r="C40" s="120"/>
      <c r="D40" s="121"/>
      <c r="E40" s="121"/>
      <c r="F40" s="121"/>
      <c r="G40" s="121"/>
      <c r="H40" s="121"/>
      <c r="I40" s="121"/>
      <c r="J40" s="121"/>
      <c r="K40" s="121"/>
      <c r="L40" s="121"/>
      <c r="M40" s="120"/>
      <c r="N40" s="120"/>
      <c r="O40" s="120"/>
      <c r="P40" s="120"/>
      <c r="Q40" s="120"/>
    </row>
    <row r="41" spans="2:19" s="12" customFormat="1" ht="24" customHeight="1" x14ac:dyDescent="0.25">
      <c r="B41" s="120"/>
      <c r="C41" s="120"/>
      <c r="D41" s="121"/>
      <c r="E41" s="121"/>
      <c r="F41" s="121"/>
      <c r="G41" s="121"/>
      <c r="H41" s="121"/>
      <c r="I41" s="121"/>
      <c r="J41" s="121"/>
      <c r="K41" s="121"/>
      <c r="L41" s="121"/>
      <c r="M41" s="120"/>
      <c r="N41" s="120"/>
      <c r="O41" s="120"/>
      <c r="P41" s="120"/>
      <c r="Q41" s="120"/>
      <c r="S41"/>
    </row>
    <row r="42" spans="2:19" s="12" customFormat="1" ht="60" customHeight="1" x14ac:dyDescent="0.25">
      <c r="B42" s="122"/>
      <c r="C42" s="122"/>
      <c r="D42" s="122"/>
      <c r="E42" s="122"/>
      <c r="F42" s="122"/>
      <c r="G42" s="122"/>
      <c r="H42" s="122"/>
      <c r="I42" s="122"/>
      <c r="J42" s="122"/>
      <c r="K42" s="122"/>
      <c r="L42" s="122"/>
      <c r="S42"/>
    </row>
    <row r="43" spans="2:19" s="111" customFormat="1" ht="60" customHeight="1" x14ac:dyDescent="0.25">
      <c r="B43" s="112"/>
      <c r="C43" s="914" t="s">
        <v>155</v>
      </c>
      <c r="D43" s="914"/>
      <c r="E43" s="914"/>
      <c r="F43" s="112"/>
      <c r="G43" s="112"/>
      <c r="H43" s="18"/>
      <c r="I43" s="112"/>
      <c r="J43" s="18"/>
      <c r="K43" s="18"/>
      <c r="L43" s="13"/>
      <c r="M43" s="12"/>
      <c r="N43" s="12"/>
      <c r="S43"/>
    </row>
    <row r="44" spans="2:19" s="111" customFormat="1" ht="60" customHeight="1" x14ac:dyDescent="0.25">
      <c r="B44" s="112"/>
      <c r="C44" s="914"/>
      <c r="D44" s="914"/>
      <c r="E44" s="914"/>
      <c r="F44" s="112"/>
      <c r="G44" s="112"/>
      <c r="H44" s="18"/>
      <c r="I44" s="112"/>
      <c r="J44" s="18"/>
      <c r="K44" s="18"/>
      <c r="L44" s="13"/>
      <c r="M44" s="12"/>
      <c r="N44" s="12"/>
      <c r="S44"/>
    </row>
    <row r="45" spans="2:19" s="111" customFormat="1" ht="60" customHeight="1" x14ac:dyDescent="0.25">
      <c r="B45" s="112"/>
      <c r="C45" s="112"/>
      <c r="D45" s="112"/>
      <c r="E45" s="112"/>
      <c r="F45" s="112"/>
      <c r="G45" s="112"/>
      <c r="H45" s="18"/>
      <c r="I45" s="112"/>
      <c r="J45" s="18"/>
      <c r="K45" s="18"/>
      <c r="L45" s="13"/>
      <c r="M45" s="12"/>
      <c r="N45" s="12"/>
      <c r="S45"/>
    </row>
    <row r="46" spans="2:19" s="111" customFormat="1" ht="30" customHeight="1" x14ac:dyDescent="0.25">
      <c r="B46" s="112"/>
      <c r="C46" s="982" t="s">
        <v>0</v>
      </c>
      <c r="D46" s="982"/>
      <c r="E46" s="982"/>
      <c r="F46" s="112"/>
      <c r="G46" s="891" t="str">
        <f>'UNO  F'!E53</f>
        <v>COREE SUD</v>
      </c>
      <c r="H46" s="891"/>
      <c r="I46" s="891"/>
      <c r="J46" s="891" t="str">
        <f>'UNO  F'!E56</f>
        <v>UKRAINE</v>
      </c>
      <c r="K46" s="891"/>
      <c r="L46" s="891"/>
      <c r="M46" s="827" t="str">
        <f>'UNO  F'!E59</f>
        <v>TAÏWAN</v>
      </c>
      <c r="N46" s="827"/>
      <c r="O46" s="827" t="str">
        <f>'UNO  F'!E62</f>
        <v>TAÏWAN</v>
      </c>
      <c r="P46" s="827"/>
      <c r="Q46" s="827"/>
      <c r="S46"/>
    </row>
    <row r="47" spans="2:19" s="111" customFormat="1" ht="30" customHeight="1" x14ac:dyDescent="0.25">
      <c r="B47" s="112"/>
      <c r="C47" s="982"/>
      <c r="D47" s="982"/>
      <c r="E47" s="982"/>
      <c r="F47" s="112"/>
      <c r="G47" s="891"/>
      <c r="H47" s="891"/>
      <c r="I47" s="891"/>
      <c r="J47" s="891"/>
      <c r="K47" s="891"/>
      <c r="L47" s="891"/>
      <c r="M47" s="827"/>
      <c r="N47" s="827"/>
      <c r="O47" s="827"/>
      <c r="P47" s="827"/>
      <c r="Q47" s="827"/>
      <c r="S47"/>
    </row>
    <row r="48" spans="2:19" s="111" customFormat="1" ht="30" customHeight="1" x14ac:dyDescent="0.25">
      <c r="B48" s="112"/>
      <c r="C48" s="982"/>
      <c r="D48" s="982"/>
      <c r="E48" s="982"/>
      <c r="F48" s="112"/>
      <c r="G48" s="891"/>
      <c r="H48" s="891"/>
      <c r="I48" s="891"/>
      <c r="J48" s="891"/>
      <c r="K48" s="891"/>
      <c r="L48" s="891"/>
      <c r="M48" s="827"/>
      <c r="N48" s="827"/>
      <c r="O48" s="827"/>
      <c r="P48" s="827"/>
      <c r="Q48" s="827"/>
      <c r="S48"/>
    </row>
    <row r="49" spans="2:19" s="111" customFormat="1" ht="45" customHeight="1" x14ac:dyDescent="0.25">
      <c r="B49" s="112"/>
      <c r="C49" s="128"/>
      <c r="D49" s="128"/>
      <c r="E49" s="128"/>
      <c r="F49" s="112"/>
      <c r="G49" s="112"/>
      <c r="H49" s="18"/>
      <c r="I49" s="112"/>
      <c r="J49" s="618"/>
      <c r="K49" s="618"/>
      <c r="L49" s="303"/>
      <c r="M49" s="619"/>
      <c r="N49" s="619"/>
      <c r="O49" s="303"/>
      <c r="P49" s="303"/>
      <c r="Q49" s="303"/>
      <c r="S49"/>
    </row>
    <row r="50" spans="2:19" s="111" customFormat="1" ht="30" customHeight="1" x14ac:dyDescent="0.25">
      <c r="B50" s="112"/>
      <c r="C50" s="982" t="s">
        <v>1</v>
      </c>
      <c r="D50" s="982"/>
      <c r="E50" s="982"/>
      <c r="F50" s="112"/>
      <c r="G50" s="891">
        <f>'UNO  F'!E57</f>
        <v>0</v>
      </c>
      <c r="H50" s="891"/>
      <c r="I50" s="891"/>
      <c r="J50" s="891" t="str">
        <f>'DUO  F'!E60</f>
        <v>MALAISIE</v>
      </c>
      <c r="K50" s="891"/>
      <c r="L50" s="891"/>
      <c r="M50" s="827" t="str">
        <f>'DUO  F'!E63</f>
        <v>ALLEMAGNE</v>
      </c>
      <c r="N50" s="827"/>
      <c r="O50" s="827" t="str">
        <f>'DUO  F'!E66</f>
        <v>COREE SUD</v>
      </c>
      <c r="P50" s="827"/>
      <c r="Q50" s="827"/>
      <c r="S50"/>
    </row>
    <row r="51" spans="2:19" s="111" customFormat="1" ht="30" customHeight="1" x14ac:dyDescent="0.25">
      <c r="B51" s="112"/>
      <c r="C51" s="982"/>
      <c r="D51" s="982"/>
      <c r="E51" s="982"/>
      <c r="F51" s="112"/>
      <c r="G51" s="891"/>
      <c r="H51" s="891"/>
      <c r="I51" s="891"/>
      <c r="J51" s="891"/>
      <c r="K51" s="891"/>
      <c r="L51" s="891"/>
      <c r="M51" s="827"/>
      <c r="N51" s="827"/>
      <c r="O51" s="827"/>
      <c r="P51" s="827"/>
      <c r="Q51" s="827"/>
      <c r="S51"/>
    </row>
    <row r="52" spans="2:19" s="111" customFormat="1" ht="30" customHeight="1" x14ac:dyDescent="0.25">
      <c r="B52" s="112"/>
      <c r="C52" s="982"/>
      <c r="D52" s="982"/>
      <c r="E52" s="982"/>
      <c r="F52" s="112"/>
      <c r="G52" s="891"/>
      <c r="H52" s="891"/>
      <c r="I52" s="891"/>
      <c r="J52" s="891"/>
      <c r="K52" s="891"/>
      <c r="L52" s="891"/>
      <c r="M52" s="827"/>
      <c r="N52" s="827"/>
      <c r="O52" s="827"/>
      <c r="P52" s="827"/>
      <c r="Q52" s="827"/>
      <c r="S52"/>
    </row>
    <row r="53" spans="2:19" s="111" customFormat="1" ht="45" customHeight="1" x14ac:dyDescent="0.25">
      <c r="B53" s="112"/>
      <c r="C53" s="128"/>
      <c r="D53" s="128"/>
      <c r="E53" s="128"/>
      <c r="F53" s="112"/>
      <c r="G53" s="617"/>
      <c r="H53" s="618"/>
      <c r="I53" s="617"/>
      <c r="J53" s="618"/>
      <c r="K53" s="618"/>
      <c r="L53" s="303"/>
      <c r="M53" s="619"/>
      <c r="N53" s="619"/>
      <c r="O53" s="303"/>
      <c r="P53" s="303"/>
      <c r="Q53" s="303"/>
      <c r="S53"/>
    </row>
    <row r="54" spans="2:19" s="111" customFormat="1" ht="30" customHeight="1" x14ac:dyDescent="0.25">
      <c r="B54" s="112"/>
      <c r="C54" s="982" t="s">
        <v>2</v>
      </c>
      <c r="D54" s="982"/>
      <c r="E54" s="982"/>
      <c r="F54" s="112"/>
      <c r="G54" s="891" t="str">
        <f>'TEAM F'!E57</f>
        <v>TAÏWAN</v>
      </c>
      <c r="H54" s="891"/>
      <c r="I54" s="891"/>
      <c r="J54" s="891" t="str">
        <f>'TEAM F'!E60</f>
        <v>COREE SUD</v>
      </c>
      <c r="K54" s="891"/>
      <c r="L54" s="891"/>
      <c r="M54" s="827" t="str">
        <f>'TEAM F'!E63</f>
        <v>ALLEMAGNE</v>
      </c>
      <c r="N54" s="827"/>
      <c r="O54" s="827" t="str">
        <f>'TEAM F'!E66</f>
        <v>UKRAINE</v>
      </c>
      <c r="P54" s="827"/>
      <c r="Q54" s="827"/>
      <c r="S54"/>
    </row>
    <row r="55" spans="2:19" s="111" customFormat="1" ht="30" customHeight="1" x14ac:dyDescent="0.25">
      <c r="B55" s="112"/>
      <c r="C55" s="982"/>
      <c r="D55" s="982"/>
      <c r="E55" s="982"/>
      <c r="F55" s="112"/>
      <c r="G55" s="891"/>
      <c r="H55" s="891"/>
      <c r="I55" s="891"/>
      <c r="J55" s="891"/>
      <c r="K55" s="891"/>
      <c r="L55" s="891"/>
      <c r="M55" s="827"/>
      <c r="N55" s="827"/>
      <c r="O55" s="827"/>
      <c r="P55" s="827"/>
      <c r="Q55" s="827"/>
      <c r="S55"/>
    </row>
    <row r="56" spans="2:19" s="111" customFormat="1" ht="30" customHeight="1" x14ac:dyDescent="0.25">
      <c r="B56" s="112"/>
      <c r="C56" s="982"/>
      <c r="D56" s="982"/>
      <c r="E56" s="982"/>
      <c r="F56" s="112"/>
      <c r="G56" s="891"/>
      <c r="H56" s="891"/>
      <c r="I56" s="891"/>
      <c r="J56" s="891"/>
      <c r="K56" s="891"/>
      <c r="L56" s="891"/>
      <c r="M56" s="827"/>
      <c r="N56" s="827"/>
      <c r="O56" s="827"/>
      <c r="P56" s="827"/>
      <c r="Q56" s="827"/>
      <c r="S56"/>
    </row>
    <row r="57" spans="2:19" s="111" customFormat="1" ht="60" customHeight="1" x14ac:dyDescent="0.25">
      <c r="B57" s="112"/>
      <c r="C57" s="123"/>
      <c r="D57" s="123"/>
      <c r="E57" s="123"/>
      <c r="F57" s="112"/>
      <c r="G57" s="617"/>
      <c r="H57" s="618"/>
      <c r="I57" s="617"/>
      <c r="J57" s="618"/>
      <c r="K57" s="618"/>
      <c r="L57" s="303"/>
      <c r="M57" s="619"/>
      <c r="N57" s="619"/>
      <c r="O57" s="303"/>
      <c r="P57" s="303"/>
      <c r="Q57" s="303"/>
      <c r="S57"/>
    </row>
    <row r="58" spans="2:19" s="111" customFormat="1" ht="60" customHeight="1" x14ac:dyDescent="0.25">
      <c r="B58" s="112"/>
      <c r="C58" s="123"/>
      <c r="D58" s="123"/>
      <c r="E58" s="123"/>
      <c r="F58" s="112"/>
      <c r="G58" s="112"/>
      <c r="H58" s="18"/>
      <c r="I58" s="112"/>
      <c r="J58" s="18"/>
      <c r="K58" s="18"/>
      <c r="L58" s="13"/>
      <c r="M58" s="12"/>
      <c r="N58" s="12"/>
      <c r="S58"/>
    </row>
    <row r="59" spans="2:19" s="111" customFormat="1" ht="60" customHeight="1" x14ac:dyDescent="0.25">
      <c r="B59" s="112"/>
      <c r="C59" s="123"/>
      <c r="D59" s="123"/>
      <c r="E59" s="123"/>
      <c r="F59" s="112"/>
      <c r="G59" s="112"/>
      <c r="H59" s="18"/>
      <c r="I59" s="112"/>
      <c r="J59" s="18"/>
      <c r="K59" s="18"/>
      <c r="L59" s="13"/>
      <c r="M59" s="12"/>
      <c r="N59" s="12"/>
      <c r="S59"/>
    </row>
    <row r="60" spans="2:19" s="111" customFormat="1" ht="60" customHeight="1" x14ac:dyDescent="0.25">
      <c r="B60" s="112"/>
      <c r="C60" s="123"/>
      <c r="D60" s="123"/>
      <c r="E60" s="123"/>
      <c r="F60" s="112"/>
      <c r="G60" s="112"/>
      <c r="H60" s="18"/>
      <c r="I60" s="112"/>
      <c r="J60" s="18"/>
      <c r="K60" s="18"/>
      <c r="L60" s="13"/>
      <c r="M60" s="12"/>
      <c r="N60" s="12"/>
      <c r="S60"/>
    </row>
    <row r="61" spans="2:19" s="111" customFormat="1" ht="60" customHeight="1" thickBot="1" x14ac:dyDescent="0.3">
      <c r="B61" s="112"/>
      <c r="C61" s="123"/>
      <c r="D61" s="123"/>
      <c r="E61" s="123"/>
      <c r="F61" s="112"/>
      <c r="G61" s="112"/>
      <c r="H61" s="18"/>
      <c r="I61" s="112"/>
      <c r="J61" s="18"/>
      <c r="K61" s="18"/>
      <c r="L61" s="13"/>
      <c r="M61" s="12"/>
      <c r="N61" s="12"/>
      <c r="S61"/>
    </row>
    <row r="62" spans="2:19" s="111" customFormat="1" ht="45" customHeight="1" thickBot="1" x14ac:dyDescent="0.3">
      <c r="B62" s="112"/>
      <c r="C62" s="123"/>
      <c r="D62" s="123"/>
      <c r="E62" s="123"/>
      <c r="F62" s="112"/>
      <c r="G62" s="983" t="s">
        <v>559</v>
      </c>
      <c r="H62" s="984"/>
      <c r="I62" s="985"/>
      <c r="J62" s="986" t="s">
        <v>560</v>
      </c>
      <c r="K62" s="987"/>
      <c r="L62" s="988"/>
      <c r="M62" s="989" t="s">
        <v>561</v>
      </c>
      <c r="N62" s="990"/>
      <c r="O62" s="991"/>
      <c r="P62" s="837" t="s">
        <v>82</v>
      </c>
      <c r="S62"/>
    </row>
    <row r="63" spans="2:19" s="126" customFormat="1" ht="66" customHeight="1" x14ac:dyDescent="0.5">
      <c r="B63" s="125"/>
      <c r="C63" s="864" t="s">
        <v>99</v>
      </c>
      <c r="D63" s="831"/>
      <c r="E63" s="832"/>
      <c r="F63" s="833"/>
      <c r="G63" s="992">
        <v>2</v>
      </c>
      <c r="H63" s="993"/>
      <c r="I63" s="994"/>
      <c r="J63" s="995">
        <v>1</v>
      </c>
      <c r="K63" s="996"/>
      <c r="L63" s="997"/>
      <c r="M63" s="892">
        <v>1</v>
      </c>
      <c r="N63" s="893"/>
      <c r="O63" s="894"/>
      <c r="P63" s="834">
        <f>SUM(G63:O63)</f>
        <v>4</v>
      </c>
    </row>
    <row r="64" spans="2:19" s="126" customFormat="1" ht="66" customHeight="1" x14ac:dyDescent="0.5">
      <c r="B64" s="125"/>
      <c r="C64" s="865" t="s">
        <v>98</v>
      </c>
      <c r="D64" s="828"/>
      <c r="E64" s="829"/>
      <c r="F64" s="830"/>
      <c r="G64" s="1004">
        <v>1</v>
      </c>
      <c r="H64" s="1005"/>
      <c r="I64" s="1006"/>
      <c r="J64" s="846"/>
      <c r="K64" s="847"/>
      <c r="L64" s="848"/>
      <c r="M64" s="888">
        <v>2</v>
      </c>
      <c r="N64" s="889"/>
      <c r="O64" s="890"/>
      <c r="P64" s="835">
        <f>SUM(G64:O64)</f>
        <v>3</v>
      </c>
    </row>
    <row r="65" spans="2:16" s="126" customFormat="1" ht="66" customHeight="1" x14ac:dyDescent="0.5">
      <c r="B65" s="125"/>
      <c r="C65" s="866" t="s">
        <v>108</v>
      </c>
      <c r="D65" s="717"/>
      <c r="E65" s="718"/>
      <c r="F65" s="627"/>
      <c r="G65" s="852"/>
      <c r="H65" s="853"/>
      <c r="I65" s="854"/>
      <c r="J65" s="1001">
        <v>1</v>
      </c>
      <c r="K65" s="1002"/>
      <c r="L65" s="1003"/>
      <c r="M65" s="849"/>
      <c r="N65" s="850"/>
      <c r="O65" s="851"/>
      <c r="P65" s="654">
        <f>SUM(G65:O65)</f>
        <v>1</v>
      </c>
    </row>
    <row r="66" spans="2:16" s="126" customFormat="1" ht="66" customHeight="1" thickBot="1" x14ac:dyDescent="0.55000000000000004">
      <c r="B66" s="125"/>
      <c r="C66" s="865" t="s">
        <v>27</v>
      </c>
      <c r="D66" s="828"/>
      <c r="E66" s="829"/>
      <c r="F66" s="830"/>
      <c r="G66" s="843"/>
      <c r="H66" s="844"/>
      <c r="I66" s="845"/>
      <c r="J66" s="885">
        <v>1</v>
      </c>
      <c r="K66" s="886"/>
      <c r="L66" s="887"/>
      <c r="M66" s="888">
        <v>1</v>
      </c>
      <c r="N66" s="889"/>
      <c r="O66" s="890"/>
      <c r="P66" s="836">
        <f t="shared" ref="P66" si="0">SUM(G66:O66)</f>
        <v>2</v>
      </c>
    </row>
    <row r="67" spans="2:16" s="126" customFormat="1" ht="66" customHeight="1" thickBot="1" x14ac:dyDescent="0.95">
      <c r="B67" s="125"/>
      <c r="C67" s="867" t="s">
        <v>23</v>
      </c>
      <c r="D67" s="629"/>
      <c r="E67" s="630"/>
      <c r="F67" s="631"/>
      <c r="G67" s="855"/>
      <c r="H67" s="856"/>
      <c r="I67" s="857"/>
      <c r="J67" s="858"/>
      <c r="K67" s="859"/>
      <c r="L67" s="860"/>
      <c r="M67" s="998">
        <v>2</v>
      </c>
      <c r="N67" s="999"/>
      <c r="O67" s="1000"/>
      <c r="P67" s="836">
        <f>SUM(G67:O67)</f>
        <v>2</v>
      </c>
    </row>
  </sheetData>
  <mergeCells count="22">
    <mergeCell ref="M62:O62"/>
    <mergeCell ref="G63:I63"/>
    <mergeCell ref="J63:L63"/>
    <mergeCell ref="M63:O63"/>
    <mergeCell ref="M67:O67"/>
    <mergeCell ref="M64:O64"/>
    <mergeCell ref="J65:L65"/>
    <mergeCell ref="J66:L66"/>
    <mergeCell ref="G64:I64"/>
    <mergeCell ref="M66:O66"/>
    <mergeCell ref="C54:E56"/>
    <mergeCell ref="G54:I56"/>
    <mergeCell ref="J54:L56"/>
    <mergeCell ref="G62:I62"/>
    <mergeCell ref="J62:L62"/>
    <mergeCell ref="C43:E44"/>
    <mergeCell ref="G46:I48"/>
    <mergeCell ref="J46:L48"/>
    <mergeCell ref="G50:I52"/>
    <mergeCell ref="J50:L52"/>
    <mergeCell ref="C46:E48"/>
    <mergeCell ref="C50:E52"/>
  </mergeCells>
  <printOptions horizontalCentered="1"/>
  <pageMargins left="0" right="0" top="0.19685039370078741" bottom="0.19685039370078741" header="0" footer="0"/>
  <pageSetup scale="55" orientation="portrait" r:id="rId1"/>
  <rowBreaks count="1" manualBreakCount="1">
    <brk id="3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C53DE-E586-4D5E-B483-B25EC373B2B8}">
  <sheetPr>
    <tabColor rgb="FF00B050"/>
  </sheetPr>
  <dimension ref="B1:S82"/>
  <sheetViews>
    <sheetView topLeftCell="A56" zoomScaleNormal="100" workbookViewId="0">
      <selection activeCell="F58" sqref="F58:Q68"/>
    </sheetView>
  </sheetViews>
  <sheetFormatPr baseColWidth="10" defaultColWidth="11.42578125" defaultRowHeight="12.75" x14ac:dyDescent="0.2"/>
  <cols>
    <col min="1" max="2" width="3.7109375" style="114" customWidth="1"/>
    <col min="3" max="3" width="30.7109375" style="114" customWidth="1"/>
    <col min="4" max="6" width="10.7109375" style="114" customWidth="1"/>
    <col min="7" max="15" width="11.28515625" style="114" customWidth="1"/>
    <col min="16" max="16" width="12.7109375" style="114" customWidth="1"/>
    <col min="17" max="17" width="3.7109375" style="114" customWidth="1"/>
    <col min="18" max="19" width="11.42578125" style="114"/>
    <col min="20" max="20" width="22.7109375" style="114" customWidth="1"/>
    <col min="21" max="16384" width="11.42578125" style="114"/>
  </cols>
  <sheetData>
    <row r="1" spans="2:17" ht="41.45" customHeight="1" x14ac:dyDescent="0.2"/>
    <row r="2" spans="2:17" s="115" customFormat="1" ht="42" customHeight="1" x14ac:dyDescent="0.9">
      <c r="H2" s="116"/>
      <c r="I2" s="117"/>
      <c r="J2" s="117"/>
      <c r="K2" s="117"/>
      <c r="L2" s="117"/>
      <c r="M2" s="117"/>
      <c r="N2" s="117"/>
      <c r="O2" s="117"/>
      <c r="P2" s="117"/>
      <c r="Q2" s="117"/>
    </row>
    <row r="3" spans="2:17" s="115" customFormat="1" ht="42" customHeight="1" x14ac:dyDescent="0.9">
      <c r="H3" s="117"/>
      <c r="I3" s="117"/>
      <c r="J3" s="117"/>
      <c r="K3" s="117"/>
      <c r="L3" s="117"/>
      <c r="M3" s="117"/>
      <c r="N3" s="117"/>
      <c r="O3" s="117"/>
      <c r="P3" s="117"/>
      <c r="Q3" s="117"/>
    </row>
    <row r="4" spans="2:17" s="115" customFormat="1" ht="42" customHeight="1" x14ac:dyDescent="0.9">
      <c r="H4" s="117"/>
      <c r="I4" s="117"/>
      <c r="J4" s="117"/>
      <c r="K4" s="117"/>
      <c r="L4" s="117"/>
      <c r="M4" s="117"/>
      <c r="N4" s="117"/>
      <c r="O4" s="117"/>
      <c r="P4" s="117"/>
      <c r="Q4" s="117"/>
    </row>
    <row r="5" spans="2:17" s="115" customFormat="1" ht="42" customHeight="1" x14ac:dyDescent="0.9">
      <c r="H5" s="117"/>
      <c r="I5" s="117"/>
      <c r="J5" s="117"/>
      <c r="K5" s="117"/>
      <c r="L5" s="117"/>
      <c r="M5" s="117"/>
      <c r="N5" s="117"/>
      <c r="O5" s="117"/>
      <c r="P5" s="117"/>
      <c r="Q5" s="117"/>
    </row>
    <row r="6" spans="2:17" s="115" customFormat="1" ht="42" customHeight="1" x14ac:dyDescent="0.9">
      <c r="H6" s="117"/>
      <c r="I6" s="117"/>
      <c r="J6" s="117"/>
      <c r="K6" s="117"/>
      <c r="L6" s="117"/>
      <c r="M6" s="117"/>
      <c r="N6" s="117"/>
      <c r="O6" s="117"/>
      <c r="P6" s="117"/>
      <c r="Q6" s="117"/>
    </row>
    <row r="7" spans="2:17" s="118" customFormat="1" ht="42" customHeight="1" x14ac:dyDescent="0.9">
      <c r="B7" s="115"/>
      <c r="C7" s="115"/>
      <c r="D7" s="115"/>
      <c r="E7" s="115"/>
      <c r="F7" s="115"/>
      <c r="G7" s="115"/>
      <c r="H7" s="117"/>
      <c r="I7" s="117"/>
      <c r="J7" s="117"/>
      <c r="K7" s="117"/>
      <c r="L7" s="117"/>
      <c r="M7" s="117"/>
      <c r="N7" s="117"/>
      <c r="O7" s="117"/>
      <c r="P7" s="117"/>
      <c r="Q7" s="117"/>
    </row>
    <row r="8" spans="2:17" s="115" customFormat="1" ht="42" customHeight="1" x14ac:dyDescent="0.9">
      <c r="H8" s="117"/>
      <c r="I8" s="117"/>
      <c r="J8" s="117"/>
      <c r="K8" s="117"/>
      <c r="L8" s="117"/>
      <c r="M8" s="117"/>
      <c r="N8" s="117"/>
      <c r="O8" s="117"/>
      <c r="P8" s="117"/>
      <c r="Q8" s="117"/>
    </row>
    <row r="9" spans="2:17" s="115" customFormat="1" ht="42" customHeight="1" x14ac:dyDescent="0.5">
      <c r="H9" s="116"/>
      <c r="I9" s="116"/>
      <c r="J9" s="116"/>
      <c r="K9" s="119"/>
      <c r="L9" s="116"/>
      <c r="M9" s="116"/>
      <c r="N9" s="116"/>
      <c r="O9" s="116"/>
      <c r="P9" s="119"/>
    </row>
    <row r="10" spans="2:17" s="115" customFormat="1" ht="42" customHeight="1" x14ac:dyDescent="0.5">
      <c r="I10" s="116"/>
      <c r="J10" s="116"/>
      <c r="K10" s="116"/>
      <c r="L10" s="116"/>
      <c r="M10" s="116"/>
      <c r="N10" s="116"/>
      <c r="O10" s="116"/>
      <c r="P10" s="116"/>
    </row>
    <row r="11" spans="2:17" s="115" customFormat="1" ht="33.6" customHeight="1" x14ac:dyDescent="0.5">
      <c r="I11" s="116"/>
      <c r="J11" s="116"/>
      <c r="K11" s="116"/>
      <c r="L11" s="116"/>
      <c r="M11" s="116"/>
      <c r="N11" s="116"/>
      <c r="O11" s="116"/>
      <c r="P11" s="116"/>
    </row>
    <row r="12" spans="2:17" s="115" customFormat="1" ht="42" customHeight="1" x14ac:dyDescent="0.5">
      <c r="H12" s="116"/>
      <c r="I12" s="116"/>
      <c r="J12" s="116"/>
      <c r="K12" s="119"/>
      <c r="L12" s="116"/>
      <c r="M12" s="116"/>
      <c r="N12" s="116"/>
      <c r="O12" s="116"/>
      <c r="P12" s="119"/>
    </row>
    <row r="13" spans="2:17" s="36" customFormat="1" ht="41.25" customHeight="1" x14ac:dyDescent="0.2">
      <c r="E13" s="37"/>
      <c r="G13" s="37"/>
      <c r="I13" s="37"/>
    </row>
    <row r="14" spans="2:17" s="36" customFormat="1" ht="41.25" customHeight="1" x14ac:dyDescent="0.2">
      <c r="E14" s="37"/>
      <c r="G14" s="37"/>
      <c r="I14" s="37"/>
    </row>
    <row r="15" spans="2:17" s="36" customFormat="1" ht="41.25" customHeight="1" x14ac:dyDescent="0.2">
      <c r="E15" s="37"/>
      <c r="G15" s="37"/>
      <c r="I15" s="37"/>
    </row>
    <row r="16" spans="2:17" s="36" customFormat="1" ht="41.25" customHeight="1" x14ac:dyDescent="0.2">
      <c r="E16" s="37"/>
      <c r="G16" s="37"/>
      <c r="I16" s="37"/>
    </row>
    <row r="17" spans="5:9" s="36" customFormat="1" ht="41.25" customHeight="1" x14ac:dyDescent="0.2">
      <c r="E17" s="37"/>
      <c r="G17" s="37"/>
      <c r="I17" s="37"/>
    </row>
    <row r="18" spans="5:9" s="36" customFormat="1" ht="41.25" customHeight="1" x14ac:dyDescent="0.2">
      <c r="E18" s="37"/>
      <c r="G18" s="37"/>
      <c r="I18" s="37"/>
    </row>
    <row r="19" spans="5:9" s="36" customFormat="1" ht="41.25" customHeight="1" x14ac:dyDescent="0.2">
      <c r="E19" s="37"/>
      <c r="G19" s="37"/>
      <c r="I19" s="37"/>
    </row>
    <row r="20" spans="5:9" s="36" customFormat="1" ht="41.25" customHeight="1" x14ac:dyDescent="0.2">
      <c r="E20" s="37"/>
      <c r="G20" s="37"/>
      <c r="I20" s="37"/>
    </row>
    <row r="21" spans="5:9" s="36" customFormat="1" ht="41.25" customHeight="1" x14ac:dyDescent="0.2">
      <c r="E21" s="37"/>
      <c r="G21" s="37"/>
      <c r="I21" s="37"/>
    </row>
    <row r="22" spans="5:9" s="36" customFormat="1" ht="41.25" customHeight="1" x14ac:dyDescent="0.2">
      <c r="E22" s="37"/>
      <c r="G22" s="37"/>
      <c r="I22" s="37"/>
    </row>
    <row r="23" spans="5:9" s="36" customFormat="1" ht="41.25" customHeight="1" x14ac:dyDescent="0.2">
      <c r="E23" s="37"/>
      <c r="G23" s="37"/>
      <c r="I23" s="37"/>
    </row>
    <row r="24" spans="5:9" s="36" customFormat="1" ht="41.25" customHeight="1" x14ac:dyDescent="0.2">
      <c r="E24" s="37"/>
      <c r="G24" s="37"/>
      <c r="I24" s="37"/>
    </row>
    <row r="25" spans="5:9" s="36" customFormat="1" ht="41.25" customHeight="1" x14ac:dyDescent="0.2">
      <c r="E25" s="37"/>
      <c r="G25" s="37"/>
      <c r="I25" s="37"/>
    </row>
    <row r="26" spans="5:9" s="36" customFormat="1" ht="41.25" customHeight="1" x14ac:dyDescent="0.2">
      <c r="E26" s="37"/>
      <c r="G26" s="37"/>
      <c r="I26" s="37"/>
    </row>
    <row r="27" spans="5:9" s="36" customFormat="1" ht="41.25" customHeight="1" x14ac:dyDescent="0.2">
      <c r="E27" s="37"/>
      <c r="G27" s="37"/>
      <c r="I27" s="37"/>
    </row>
    <row r="28" spans="5:9" s="36" customFormat="1" ht="41.25" customHeight="1" x14ac:dyDescent="0.2">
      <c r="E28" s="37"/>
      <c r="G28" s="37"/>
      <c r="I28" s="37"/>
    </row>
    <row r="29" spans="5:9" s="36" customFormat="1" ht="41.25" customHeight="1" x14ac:dyDescent="0.2">
      <c r="E29" s="37"/>
      <c r="G29" s="37"/>
      <c r="I29" s="37"/>
    </row>
    <row r="30" spans="5:9" s="36" customFormat="1" ht="41.25" customHeight="1" x14ac:dyDescent="0.2">
      <c r="E30" s="37"/>
      <c r="G30" s="37"/>
      <c r="I30" s="37"/>
    </row>
    <row r="31" spans="5:9" s="36" customFormat="1" ht="41.25" customHeight="1" x14ac:dyDescent="0.2">
      <c r="E31" s="37"/>
      <c r="G31" s="37"/>
      <c r="I31" s="37"/>
    </row>
    <row r="32" spans="5:9" s="36" customFormat="1" ht="41.25" customHeight="1" x14ac:dyDescent="0.2">
      <c r="E32" s="37"/>
      <c r="G32" s="37"/>
      <c r="I32" s="37"/>
    </row>
    <row r="33" spans="2:19" s="36" customFormat="1" ht="41.25" customHeight="1" x14ac:dyDescent="0.2">
      <c r="E33" s="37"/>
      <c r="G33" s="37"/>
      <c r="I33" s="38"/>
    </row>
    <row r="34" spans="2:19" s="36" customFormat="1" ht="41.25" customHeight="1" x14ac:dyDescent="0.2">
      <c r="E34" s="37"/>
      <c r="G34" s="37"/>
      <c r="I34" s="39"/>
    </row>
    <row r="35" spans="2:19" s="36" customFormat="1" ht="41.25" customHeight="1" x14ac:dyDescent="0.2">
      <c r="E35" s="37"/>
      <c r="G35" s="37"/>
      <c r="I35" s="39"/>
    </row>
    <row r="36" spans="2:19" s="36" customFormat="1" ht="30" customHeight="1" x14ac:dyDescent="0.2">
      <c r="E36" s="37"/>
      <c r="G36" s="37"/>
      <c r="I36" s="39"/>
    </row>
    <row r="37" spans="2:19" ht="3" customHeight="1" x14ac:dyDescent="0.2"/>
    <row r="38" spans="2:19" s="12" customFormat="1" ht="24" customHeight="1" x14ac:dyDescent="0.25">
      <c r="B38" s="120"/>
      <c r="C38" s="120"/>
      <c r="D38" s="121"/>
      <c r="E38" s="121"/>
      <c r="F38" s="121"/>
      <c r="G38" s="121"/>
      <c r="H38" s="121"/>
      <c r="I38" s="121"/>
      <c r="J38" s="121"/>
      <c r="K38" s="121"/>
      <c r="L38" s="121"/>
      <c r="M38" s="120"/>
      <c r="N38" s="120"/>
      <c r="O38" s="120"/>
      <c r="P38" s="120"/>
      <c r="Q38" s="120"/>
      <c r="S38"/>
    </row>
    <row r="39" spans="2:19" s="12" customFormat="1" ht="24" customHeight="1" x14ac:dyDescent="0.25">
      <c r="B39" s="120"/>
      <c r="C39" s="120"/>
      <c r="D39" s="121"/>
      <c r="E39" s="121"/>
      <c r="F39" s="121"/>
      <c r="G39" s="121"/>
      <c r="H39" s="121"/>
      <c r="I39" s="121"/>
      <c r="J39" s="121"/>
      <c r="K39" s="121"/>
      <c r="L39" s="121"/>
      <c r="M39" s="120"/>
      <c r="N39" s="120"/>
      <c r="O39" s="120"/>
      <c r="P39" s="120"/>
      <c r="Q39" s="120"/>
      <c r="S39" s="111"/>
    </row>
    <row r="40" spans="2:19" s="12" customFormat="1" ht="24" customHeight="1" x14ac:dyDescent="0.25">
      <c r="B40" s="120"/>
      <c r="C40" s="120"/>
      <c r="D40" s="121"/>
      <c r="E40" s="121"/>
      <c r="F40" s="121"/>
      <c r="G40" s="121"/>
      <c r="H40" s="121"/>
      <c r="I40" s="121"/>
      <c r="J40" s="121"/>
      <c r="K40" s="121"/>
      <c r="L40" s="121"/>
      <c r="M40" s="120"/>
      <c r="N40" s="120"/>
      <c r="O40" s="120"/>
      <c r="P40" s="120"/>
      <c r="Q40" s="120"/>
    </row>
    <row r="41" spans="2:19" s="12" customFormat="1" ht="24" customHeight="1" x14ac:dyDescent="0.25">
      <c r="B41" s="120"/>
      <c r="C41" s="120"/>
      <c r="D41" s="121"/>
      <c r="E41" s="121"/>
      <c r="F41" s="121"/>
      <c r="G41" s="121"/>
      <c r="H41" s="121"/>
      <c r="I41" s="121"/>
      <c r="J41" s="121"/>
      <c r="K41" s="121"/>
      <c r="L41" s="121"/>
      <c r="M41" s="120"/>
      <c r="N41" s="120"/>
      <c r="O41" s="120"/>
      <c r="P41" s="120"/>
      <c r="Q41" s="120"/>
      <c r="S41"/>
    </row>
    <row r="42" spans="2:19" s="12" customFormat="1" ht="60" customHeight="1" x14ac:dyDescent="0.25">
      <c r="B42" s="122"/>
      <c r="C42" s="122"/>
      <c r="D42" s="122"/>
      <c r="E42" s="122"/>
      <c r="F42" s="122"/>
      <c r="G42" s="122"/>
      <c r="H42" s="122"/>
      <c r="I42" s="122"/>
      <c r="J42" s="122"/>
      <c r="K42" s="122"/>
      <c r="L42" s="122"/>
      <c r="S42"/>
    </row>
    <row r="43" spans="2:19" s="111" customFormat="1" ht="48" customHeight="1" x14ac:dyDescent="0.25">
      <c r="B43" s="112"/>
      <c r="C43" s="1007" t="s">
        <v>155</v>
      </c>
      <c r="D43" s="1007"/>
      <c r="E43" s="1007"/>
      <c r="F43" s="112"/>
      <c r="G43" s="112"/>
      <c r="H43" s="18"/>
      <c r="I43" s="112"/>
      <c r="J43" s="18"/>
      <c r="K43" s="18"/>
      <c r="L43" s="13"/>
      <c r="M43" s="12"/>
      <c r="N43" s="12"/>
      <c r="S43"/>
    </row>
    <row r="44" spans="2:19" s="111" customFormat="1" ht="48" customHeight="1" x14ac:dyDescent="0.25">
      <c r="B44" s="112"/>
      <c r="C44" s="1007"/>
      <c r="D44" s="1007"/>
      <c r="E44" s="1007"/>
      <c r="F44" s="112"/>
      <c r="G44" s="112"/>
      <c r="H44" s="18"/>
      <c r="I44" s="112"/>
      <c r="J44" s="18"/>
      <c r="K44" s="18"/>
      <c r="L44" s="13"/>
      <c r="M44" s="12"/>
      <c r="N44" s="12"/>
      <c r="S44"/>
    </row>
    <row r="45" spans="2:19" s="111" customFormat="1" ht="39" customHeight="1" x14ac:dyDescent="0.25">
      <c r="B45" s="112"/>
      <c r="C45" s="112"/>
      <c r="D45" s="112"/>
      <c r="E45" s="112"/>
      <c r="F45" s="112"/>
      <c r="G45" s="112"/>
      <c r="H45" s="18"/>
      <c r="I45" s="112"/>
      <c r="J45" s="18"/>
      <c r="K45" s="18"/>
      <c r="L45" s="13"/>
      <c r="M45" s="12"/>
      <c r="N45" s="12"/>
      <c r="S45"/>
    </row>
    <row r="46" spans="2:19" s="111" customFormat="1" ht="24" customHeight="1" x14ac:dyDescent="0.25">
      <c r="B46" s="112"/>
      <c r="C46" s="982" t="s">
        <v>0</v>
      </c>
      <c r="D46" s="982"/>
      <c r="E46" s="982"/>
      <c r="F46" s="112"/>
      <c r="G46" s="891" t="str">
        <f>'UNO  F'!E53</f>
        <v>COREE SUD</v>
      </c>
      <c r="H46" s="891"/>
      <c r="I46" s="891"/>
      <c r="J46" s="891" t="str">
        <f>'UNO  F'!E56</f>
        <v>UKRAINE</v>
      </c>
      <c r="K46" s="891"/>
      <c r="L46" s="891"/>
      <c r="M46" s="891" t="str">
        <f>'UNO  F'!E59</f>
        <v>TAÏWAN</v>
      </c>
      <c r="N46" s="891"/>
      <c r="O46" s="891" t="str">
        <f>'UNO  F'!E62</f>
        <v>TAÏWAN</v>
      </c>
      <c r="P46" s="891"/>
      <c r="Q46" s="891"/>
      <c r="S46"/>
    </row>
    <row r="47" spans="2:19" s="111" customFormat="1" ht="24" customHeight="1" x14ac:dyDescent="0.25">
      <c r="B47" s="112"/>
      <c r="C47" s="982"/>
      <c r="D47" s="982"/>
      <c r="E47" s="982"/>
      <c r="F47" s="112"/>
      <c r="G47" s="891"/>
      <c r="H47" s="891"/>
      <c r="I47" s="891"/>
      <c r="J47" s="891"/>
      <c r="K47" s="891"/>
      <c r="L47" s="891"/>
      <c r="M47" s="891"/>
      <c r="N47" s="891"/>
      <c r="O47" s="891"/>
      <c r="P47" s="891"/>
      <c r="Q47" s="891"/>
      <c r="S47"/>
    </row>
    <row r="48" spans="2:19" s="111" customFormat="1" ht="24" customHeight="1" x14ac:dyDescent="0.25">
      <c r="B48" s="112"/>
      <c r="C48" s="982"/>
      <c r="D48" s="982"/>
      <c r="E48" s="982"/>
      <c r="F48" s="112"/>
      <c r="G48" s="891"/>
      <c r="H48" s="891"/>
      <c r="I48" s="891"/>
      <c r="J48" s="891"/>
      <c r="K48" s="891"/>
      <c r="L48" s="891"/>
      <c r="M48" s="891"/>
      <c r="N48" s="891"/>
      <c r="O48" s="891"/>
      <c r="P48" s="891"/>
      <c r="Q48" s="891"/>
      <c r="S48"/>
    </row>
    <row r="49" spans="2:19" s="111" customFormat="1" ht="21" customHeight="1" x14ac:dyDescent="0.25">
      <c r="B49" s="112"/>
      <c r="C49" s="128"/>
      <c r="D49" s="128"/>
      <c r="E49" s="128"/>
      <c r="F49" s="112"/>
      <c r="G49" s="112"/>
      <c r="H49" s="18"/>
      <c r="I49" s="112"/>
      <c r="J49" s="618"/>
      <c r="K49" s="618"/>
      <c r="L49" s="303"/>
      <c r="M49" s="619"/>
      <c r="N49" s="619"/>
      <c r="O49" s="303"/>
      <c r="P49" s="303"/>
      <c r="Q49" s="303"/>
      <c r="S49"/>
    </row>
    <row r="50" spans="2:19" s="111" customFormat="1" ht="24" customHeight="1" x14ac:dyDescent="0.25">
      <c r="B50" s="112"/>
      <c r="C50" s="982" t="s">
        <v>1</v>
      </c>
      <c r="D50" s="982"/>
      <c r="E50" s="982"/>
      <c r="F50" s="112"/>
      <c r="G50" s="891">
        <f>'UNO  F'!E57</f>
        <v>0</v>
      </c>
      <c r="H50" s="891"/>
      <c r="I50" s="891"/>
      <c r="J50" s="891" t="str">
        <f>'DUO  F'!E60</f>
        <v>MALAISIE</v>
      </c>
      <c r="K50" s="891"/>
      <c r="L50" s="891"/>
      <c r="M50" s="891" t="str">
        <f>'DUO  F'!E63</f>
        <v>ALLEMAGNE</v>
      </c>
      <c r="N50" s="891"/>
      <c r="O50" s="891" t="str">
        <f>'DUO  F'!E66</f>
        <v>COREE SUD</v>
      </c>
      <c r="P50" s="891"/>
      <c r="Q50" s="891"/>
      <c r="S50"/>
    </row>
    <row r="51" spans="2:19" s="111" customFormat="1" ht="24" customHeight="1" x14ac:dyDescent="0.25">
      <c r="B51" s="112"/>
      <c r="C51" s="982"/>
      <c r="D51" s="982"/>
      <c r="E51" s="982"/>
      <c r="F51" s="112"/>
      <c r="G51" s="891"/>
      <c r="H51" s="891"/>
      <c r="I51" s="891"/>
      <c r="J51" s="891"/>
      <c r="K51" s="891"/>
      <c r="L51" s="891"/>
      <c r="M51" s="891"/>
      <c r="N51" s="891"/>
      <c r="O51" s="891"/>
      <c r="P51" s="891"/>
      <c r="Q51" s="891"/>
      <c r="S51"/>
    </row>
    <row r="52" spans="2:19" s="111" customFormat="1" ht="24" customHeight="1" x14ac:dyDescent="0.25">
      <c r="B52" s="112"/>
      <c r="C52" s="982"/>
      <c r="D52" s="982"/>
      <c r="E52" s="982"/>
      <c r="F52" s="112"/>
      <c r="G52" s="891"/>
      <c r="H52" s="891"/>
      <c r="I52" s="891"/>
      <c r="J52" s="891"/>
      <c r="K52" s="891"/>
      <c r="L52" s="891"/>
      <c r="M52" s="891"/>
      <c r="N52" s="891"/>
      <c r="O52" s="891"/>
      <c r="P52" s="891"/>
      <c r="Q52" s="891"/>
      <c r="S52"/>
    </row>
    <row r="53" spans="2:19" s="111" customFormat="1" ht="21" customHeight="1" x14ac:dyDescent="0.25">
      <c r="B53" s="112"/>
      <c r="C53" s="128"/>
      <c r="D53" s="128"/>
      <c r="E53" s="128"/>
      <c r="F53" s="112"/>
      <c r="G53" s="617"/>
      <c r="H53" s="618"/>
      <c r="I53" s="617"/>
      <c r="J53" s="618"/>
      <c r="K53" s="618"/>
      <c r="L53" s="303"/>
      <c r="M53" s="619"/>
      <c r="N53" s="619"/>
      <c r="O53" s="303"/>
      <c r="P53" s="303"/>
      <c r="Q53" s="303"/>
      <c r="S53"/>
    </row>
    <row r="54" spans="2:19" s="111" customFormat="1" ht="24" customHeight="1" x14ac:dyDescent="0.25">
      <c r="B54" s="112"/>
      <c r="C54" s="982" t="s">
        <v>2</v>
      </c>
      <c r="D54" s="982"/>
      <c r="E54" s="982"/>
      <c r="F54" s="112"/>
      <c r="G54" s="891" t="str">
        <f>'TEAM F'!E57</f>
        <v>TAÏWAN</v>
      </c>
      <c r="H54" s="891"/>
      <c r="I54" s="891"/>
      <c r="J54" s="891" t="str">
        <f>'TEAM F'!E60</f>
        <v>COREE SUD</v>
      </c>
      <c r="K54" s="891"/>
      <c r="L54" s="891"/>
      <c r="M54" s="891" t="str">
        <f>'TEAM F'!E63</f>
        <v>ALLEMAGNE</v>
      </c>
      <c r="N54" s="891"/>
      <c r="O54" s="891" t="str">
        <f>'TEAM F'!E66</f>
        <v>UKRAINE</v>
      </c>
      <c r="P54" s="891"/>
      <c r="Q54" s="891"/>
      <c r="S54"/>
    </row>
    <row r="55" spans="2:19" s="111" customFormat="1" ht="24" customHeight="1" x14ac:dyDescent="0.25">
      <c r="B55" s="112"/>
      <c r="C55" s="982"/>
      <c r="D55" s="982"/>
      <c r="E55" s="982"/>
      <c r="F55" s="112"/>
      <c r="G55" s="891"/>
      <c r="H55" s="891"/>
      <c r="I55" s="891"/>
      <c r="J55" s="891"/>
      <c r="K55" s="891"/>
      <c r="L55" s="891"/>
      <c r="M55" s="891"/>
      <c r="N55" s="891"/>
      <c r="O55" s="891"/>
      <c r="P55" s="891"/>
      <c r="Q55" s="891"/>
      <c r="S55"/>
    </row>
    <row r="56" spans="2:19" s="111" customFormat="1" ht="24" customHeight="1" x14ac:dyDescent="0.25">
      <c r="B56" s="112"/>
      <c r="C56" s="982"/>
      <c r="D56" s="982"/>
      <c r="E56" s="982"/>
      <c r="F56" s="112"/>
      <c r="G56" s="891"/>
      <c r="H56" s="891"/>
      <c r="I56" s="891"/>
      <c r="J56" s="891"/>
      <c r="K56" s="891"/>
      <c r="L56" s="891"/>
      <c r="M56" s="891"/>
      <c r="N56" s="891"/>
      <c r="O56" s="891"/>
      <c r="P56" s="891"/>
      <c r="Q56" s="891"/>
      <c r="S56"/>
    </row>
    <row r="57" spans="2:19" s="111" customFormat="1" ht="21" customHeight="1" x14ac:dyDescent="0.25">
      <c r="B57" s="112"/>
      <c r="C57" s="123"/>
      <c r="D57" s="123"/>
      <c r="E57" s="123"/>
      <c r="F57" s="112"/>
      <c r="G57" s="617"/>
      <c r="H57" s="618"/>
      <c r="I57" s="617"/>
      <c r="J57" s="618"/>
      <c r="K57" s="618"/>
      <c r="L57" s="303"/>
      <c r="M57" s="619"/>
      <c r="N57" s="619"/>
      <c r="O57" s="303"/>
      <c r="P57" s="303"/>
      <c r="Q57" s="303"/>
      <c r="S57"/>
    </row>
    <row r="58" spans="2:19" s="111" customFormat="1" ht="24" customHeight="1" x14ac:dyDescent="0.25">
      <c r="B58" s="112"/>
      <c r="C58" s="904" t="s">
        <v>0</v>
      </c>
      <c r="D58" s="904"/>
      <c r="E58" s="904"/>
      <c r="F58" s="112"/>
      <c r="G58" s="891"/>
      <c r="H58" s="891"/>
      <c r="I58" s="891"/>
      <c r="J58" s="891"/>
      <c r="K58" s="891"/>
      <c r="L58" s="891"/>
      <c r="M58" s="891"/>
      <c r="N58" s="891"/>
      <c r="O58" s="891"/>
      <c r="P58" s="891"/>
      <c r="Q58" s="891"/>
      <c r="S58"/>
    </row>
    <row r="59" spans="2:19" s="111" customFormat="1" ht="24" customHeight="1" x14ac:dyDescent="0.25">
      <c r="B59" s="112"/>
      <c r="C59" s="904"/>
      <c r="D59" s="904"/>
      <c r="E59" s="904"/>
      <c r="F59" s="112"/>
      <c r="G59" s="891"/>
      <c r="H59" s="891"/>
      <c r="I59" s="891"/>
      <c r="J59" s="891"/>
      <c r="K59" s="891"/>
      <c r="L59" s="891"/>
      <c r="M59" s="891"/>
      <c r="N59" s="891"/>
      <c r="O59" s="891"/>
      <c r="P59" s="891"/>
      <c r="Q59" s="891"/>
      <c r="S59"/>
    </row>
    <row r="60" spans="2:19" s="111" customFormat="1" ht="24" customHeight="1" x14ac:dyDescent="0.25">
      <c r="B60" s="112"/>
      <c r="C60" s="904"/>
      <c r="D60" s="904"/>
      <c r="E60" s="904"/>
      <c r="F60" s="112"/>
      <c r="G60" s="891"/>
      <c r="H60" s="891"/>
      <c r="I60" s="891"/>
      <c r="J60" s="891"/>
      <c r="K60" s="891"/>
      <c r="L60" s="891"/>
      <c r="M60" s="891"/>
      <c r="N60" s="891"/>
      <c r="O60" s="891"/>
      <c r="P60" s="891"/>
      <c r="Q60" s="891"/>
      <c r="S60"/>
    </row>
    <row r="61" spans="2:19" s="111" customFormat="1" ht="21" customHeight="1" x14ac:dyDescent="0.25">
      <c r="B61" s="112"/>
      <c r="C61" s="128"/>
      <c r="D61" s="128"/>
      <c r="E61" s="128"/>
      <c r="F61" s="112"/>
      <c r="G61" s="617"/>
      <c r="H61" s="618"/>
      <c r="I61" s="617"/>
      <c r="J61" s="618"/>
      <c r="K61" s="618"/>
      <c r="L61" s="303"/>
      <c r="M61" s="619"/>
      <c r="N61" s="619"/>
      <c r="O61" s="303"/>
      <c r="P61" s="303"/>
      <c r="Q61" s="303"/>
      <c r="S61"/>
    </row>
    <row r="62" spans="2:19" s="111" customFormat="1" ht="24" customHeight="1" x14ac:dyDescent="0.25">
      <c r="B62" s="112"/>
      <c r="C62" s="904" t="s">
        <v>1</v>
      </c>
      <c r="D62" s="904"/>
      <c r="E62" s="904"/>
      <c r="F62" s="112"/>
      <c r="G62" s="891" t="str">
        <f>'DUO  H'!E58</f>
        <v>MALAISIE</v>
      </c>
      <c r="H62" s="891"/>
      <c r="I62" s="891"/>
      <c r="J62" s="891" t="str">
        <f>'DUO  H'!E61</f>
        <v>UKRAINE</v>
      </c>
      <c r="K62" s="891"/>
      <c r="L62" s="891"/>
      <c r="M62" s="891" t="str">
        <f>'DUO  H'!E64</f>
        <v>BELGIQUE</v>
      </c>
      <c r="N62" s="891"/>
      <c r="O62" s="891" t="str">
        <f>'DUO  H'!E67</f>
        <v>COREE SUD</v>
      </c>
      <c r="P62" s="891"/>
      <c r="Q62" s="891"/>
      <c r="S62"/>
    </row>
    <row r="63" spans="2:19" s="111" customFormat="1" ht="24" customHeight="1" x14ac:dyDescent="0.25">
      <c r="B63" s="112"/>
      <c r="C63" s="904"/>
      <c r="D63" s="904"/>
      <c r="E63" s="904"/>
      <c r="F63" s="112"/>
      <c r="G63" s="891"/>
      <c r="H63" s="891"/>
      <c r="I63" s="891"/>
      <c r="J63" s="891"/>
      <c r="K63" s="891"/>
      <c r="L63" s="891"/>
      <c r="M63" s="891"/>
      <c r="N63" s="891"/>
      <c r="O63" s="891"/>
      <c r="P63" s="891"/>
      <c r="Q63" s="891"/>
      <c r="S63"/>
    </row>
    <row r="64" spans="2:19" s="111" customFormat="1" ht="24" customHeight="1" x14ac:dyDescent="0.25">
      <c r="B64" s="112"/>
      <c r="C64" s="904"/>
      <c r="D64" s="904"/>
      <c r="E64" s="904"/>
      <c r="F64" s="112"/>
      <c r="G64" s="891"/>
      <c r="H64" s="891"/>
      <c r="I64" s="891"/>
      <c r="J64" s="891"/>
      <c r="K64" s="891"/>
      <c r="L64" s="891"/>
      <c r="M64" s="891"/>
      <c r="N64" s="891"/>
      <c r="O64" s="891"/>
      <c r="P64" s="891"/>
      <c r="Q64" s="891"/>
      <c r="S64"/>
    </row>
    <row r="65" spans="2:19" s="111" customFormat="1" ht="21" customHeight="1" x14ac:dyDescent="0.25">
      <c r="B65" s="112"/>
      <c r="C65" s="128"/>
      <c r="D65" s="128"/>
      <c r="E65" s="128"/>
      <c r="F65" s="112"/>
      <c r="G65" s="617"/>
      <c r="H65" s="618"/>
      <c r="I65" s="617"/>
      <c r="J65" s="618"/>
      <c r="K65" s="618"/>
      <c r="L65" s="303"/>
      <c r="M65" s="619"/>
      <c r="N65" s="619"/>
      <c r="O65" s="303"/>
      <c r="P65" s="303"/>
      <c r="Q65" s="303"/>
      <c r="S65"/>
    </row>
    <row r="66" spans="2:19" s="111" customFormat="1" ht="24" customHeight="1" x14ac:dyDescent="0.25">
      <c r="B66" s="112"/>
      <c r="C66" s="904" t="s">
        <v>2</v>
      </c>
      <c r="D66" s="904"/>
      <c r="E66" s="904"/>
      <c r="F66" s="112"/>
      <c r="G66" s="891"/>
      <c r="H66" s="891"/>
      <c r="I66" s="891"/>
      <c r="J66" s="891"/>
      <c r="K66" s="891"/>
      <c r="L66" s="891"/>
      <c r="M66" s="891" t="str">
        <f>'TEAM H'!E62</f>
        <v>POLOGNE</v>
      </c>
      <c r="N66" s="891"/>
      <c r="O66" s="891" t="str">
        <f>'TEAM H'!E65</f>
        <v>TAÏWAN</v>
      </c>
      <c r="P66" s="891"/>
      <c r="Q66" s="891"/>
      <c r="S66"/>
    </row>
    <row r="67" spans="2:19" s="111" customFormat="1" ht="24" customHeight="1" x14ac:dyDescent="0.25">
      <c r="B67" s="112"/>
      <c r="C67" s="904"/>
      <c r="D67" s="904"/>
      <c r="E67" s="904"/>
      <c r="F67" s="112"/>
      <c r="G67" s="891"/>
      <c r="H67" s="891"/>
      <c r="I67" s="891"/>
      <c r="J67" s="891"/>
      <c r="K67" s="891"/>
      <c r="L67" s="891"/>
      <c r="M67" s="891"/>
      <c r="N67" s="891"/>
      <c r="O67" s="891"/>
      <c r="P67" s="891"/>
      <c r="Q67" s="891"/>
      <c r="S67"/>
    </row>
    <row r="68" spans="2:19" s="111" customFormat="1" ht="24" customHeight="1" x14ac:dyDescent="0.25">
      <c r="B68" s="112"/>
      <c r="C68" s="904"/>
      <c r="D68" s="904"/>
      <c r="E68" s="904"/>
      <c r="F68" s="112"/>
      <c r="G68" s="891"/>
      <c r="H68" s="891"/>
      <c r="I68" s="891"/>
      <c r="J68" s="891"/>
      <c r="K68" s="891"/>
      <c r="L68" s="891"/>
      <c r="M68" s="891"/>
      <c r="N68" s="891"/>
      <c r="O68" s="891"/>
      <c r="P68" s="891"/>
      <c r="Q68" s="891"/>
      <c r="S68"/>
    </row>
    <row r="69" spans="2:19" s="111" customFormat="1" ht="21" customHeight="1" x14ac:dyDescent="0.25">
      <c r="B69" s="112"/>
      <c r="C69" s="128"/>
      <c r="D69" s="128"/>
      <c r="E69" s="128"/>
      <c r="F69" s="112"/>
      <c r="G69" s="617"/>
      <c r="H69" s="618"/>
      <c r="I69" s="617"/>
      <c r="J69" s="618"/>
      <c r="K69" s="618"/>
      <c r="L69" s="303"/>
      <c r="M69" s="619"/>
      <c r="N69" s="619"/>
      <c r="O69" s="303"/>
      <c r="P69" s="303"/>
      <c r="Q69" s="303"/>
      <c r="S69"/>
    </row>
    <row r="70" spans="2:19" s="111" customFormat="1" ht="24" customHeight="1" x14ac:dyDescent="0.25">
      <c r="B70" s="112"/>
      <c r="C70" s="1008" t="s">
        <v>81</v>
      </c>
      <c r="D70" s="1008"/>
      <c r="E70" s="1008"/>
      <c r="F70" s="112"/>
      <c r="G70" s="891"/>
      <c r="H70" s="891"/>
      <c r="I70" s="891"/>
      <c r="J70" s="891"/>
      <c r="K70" s="891"/>
      <c r="L70" s="891"/>
      <c r="M70" s="891"/>
      <c r="N70" s="891"/>
      <c r="O70" s="891"/>
      <c r="P70" s="891"/>
      <c r="Q70" s="891"/>
      <c r="S70"/>
    </row>
    <row r="71" spans="2:19" s="111" customFormat="1" ht="24" customHeight="1" x14ac:dyDescent="0.25">
      <c r="B71" s="112"/>
      <c r="C71" s="1008"/>
      <c r="D71" s="1008"/>
      <c r="E71" s="1008"/>
      <c r="F71" s="112"/>
      <c r="G71" s="891"/>
      <c r="H71" s="891"/>
      <c r="I71" s="891"/>
      <c r="J71" s="891"/>
      <c r="K71" s="891"/>
      <c r="L71" s="891"/>
      <c r="M71" s="891"/>
      <c r="N71" s="891"/>
      <c r="O71" s="891"/>
      <c r="P71" s="891"/>
      <c r="Q71" s="891"/>
      <c r="S71"/>
    </row>
    <row r="72" spans="2:19" s="111" customFormat="1" ht="24" customHeight="1" x14ac:dyDescent="0.25">
      <c r="B72" s="112"/>
      <c r="C72" s="1008"/>
      <c r="D72" s="1008"/>
      <c r="E72" s="1008"/>
      <c r="F72" s="112"/>
      <c r="G72" s="891"/>
      <c r="H72" s="891"/>
      <c r="I72" s="891"/>
      <c r="J72" s="891"/>
      <c r="K72" s="891"/>
      <c r="L72" s="891"/>
      <c r="M72" s="891"/>
      <c r="N72" s="891"/>
      <c r="O72" s="891"/>
      <c r="P72" s="891"/>
      <c r="Q72" s="891"/>
      <c r="S72"/>
    </row>
    <row r="73" spans="2:19" s="111" customFormat="1" ht="21" customHeight="1" x14ac:dyDescent="0.25">
      <c r="B73" s="112"/>
      <c r="C73" s="123"/>
      <c r="D73" s="123"/>
      <c r="E73" s="123"/>
      <c r="F73" s="112"/>
      <c r="G73" s="112"/>
      <c r="H73" s="18"/>
      <c r="I73" s="112"/>
      <c r="J73" s="18"/>
      <c r="K73" s="18"/>
      <c r="L73" s="13"/>
      <c r="M73" s="12"/>
      <c r="N73" s="12"/>
      <c r="S73"/>
    </row>
    <row r="74" spans="2:19" s="111" customFormat="1" ht="21" customHeight="1" thickBot="1" x14ac:dyDescent="0.3">
      <c r="B74" s="112"/>
      <c r="C74" s="123"/>
      <c r="D74" s="123"/>
      <c r="E74" s="123"/>
      <c r="F74" s="112"/>
      <c r="G74" s="112"/>
      <c r="H74" s="18"/>
      <c r="I74" s="112"/>
      <c r="J74" s="18"/>
      <c r="K74" s="18"/>
      <c r="L74" s="13"/>
      <c r="M74" s="12"/>
      <c r="N74" s="12"/>
      <c r="S74"/>
    </row>
    <row r="75" spans="2:19" s="111" customFormat="1" ht="33" customHeight="1" thickBot="1" x14ac:dyDescent="0.3">
      <c r="B75" s="112"/>
      <c r="C75" s="123"/>
      <c r="D75" s="123"/>
      <c r="E75" s="123"/>
      <c r="F75" s="112"/>
      <c r="G75" s="708" t="s">
        <v>83</v>
      </c>
      <c r="H75" s="709" t="s">
        <v>84</v>
      </c>
      <c r="I75" s="710" t="s">
        <v>85</v>
      </c>
      <c r="J75" s="708" t="s">
        <v>83</v>
      </c>
      <c r="K75" s="709" t="s">
        <v>84</v>
      </c>
      <c r="L75" s="710" t="s">
        <v>85</v>
      </c>
      <c r="M75" s="708" t="s">
        <v>83</v>
      </c>
      <c r="N75" s="709" t="s">
        <v>84</v>
      </c>
      <c r="O75" s="711" t="s">
        <v>85</v>
      </c>
      <c r="P75" s="656" t="s">
        <v>82</v>
      </c>
      <c r="S75"/>
    </row>
    <row r="76" spans="2:19" s="126" customFormat="1" ht="60" customHeight="1" x14ac:dyDescent="0.7">
      <c r="B76" s="125"/>
      <c r="C76" s="622" t="s">
        <v>99</v>
      </c>
      <c r="D76" s="623"/>
      <c r="E76" s="624"/>
      <c r="F76" s="625"/>
      <c r="G76" s="712">
        <v>2</v>
      </c>
      <c r="H76" s="713">
        <v>1</v>
      </c>
      <c r="I76" s="714"/>
      <c r="J76" s="138">
        <v>1</v>
      </c>
      <c r="K76" s="139"/>
      <c r="L76" s="715">
        <v>2</v>
      </c>
      <c r="M76" s="723">
        <v>1</v>
      </c>
      <c r="N76" s="724">
        <v>1</v>
      </c>
      <c r="O76" s="724">
        <v>2</v>
      </c>
      <c r="P76" s="716">
        <f>SUM(G76:O76)</f>
        <v>10</v>
      </c>
    </row>
    <row r="77" spans="2:19" s="126" customFormat="1" ht="60" customHeight="1" x14ac:dyDescent="0.7">
      <c r="B77" s="125"/>
      <c r="C77" s="626" t="s">
        <v>23</v>
      </c>
      <c r="D77" s="717"/>
      <c r="E77" s="718"/>
      <c r="F77" s="627"/>
      <c r="G77" s="140"/>
      <c r="H77" s="719"/>
      <c r="I77" s="612">
        <v>2</v>
      </c>
      <c r="J77" s="142"/>
      <c r="K77" s="720"/>
      <c r="L77" s="721"/>
      <c r="M77" s="725">
        <v>2</v>
      </c>
      <c r="N77" s="726"/>
      <c r="O77" s="726">
        <v>1</v>
      </c>
      <c r="P77" s="654">
        <f>SUM(G77:O77)</f>
        <v>5</v>
      </c>
    </row>
    <row r="78" spans="2:19" s="126" customFormat="1" ht="60" customHeight="1" x14ac:dyDescent="0.5">
      <c r="B78" s="125"/>
      <c r="C78" s="626" t="s">
        <v>98</v>
      </c>
      <c r="D78" s="717"/>
      <c r="E78" s="718"/>
      <c r="F78" s="627"/>
      <c r="G78" s="140">
        <v>1</v>
      </c>
      <c r="H78" s="721"/>
      <c r="I78" s="141"/>
      <c r="J78" s="142"/>
      <c r="K78" s="722">
        <v>1</v>
      </c>
      <c r="L78" s="143"/>
      <c r="M78" s="725">
        <v>2</v>
      </c>
      <c r="N78" s="726"/>
      <c r="O78" s="726">
        <v>1</v>
      </c>
      <c r="P78" s="654">
        <f>SUM(G78:O78)</f>
        <v>5</v>
      </c>
    </row>
    <row r="79" spans="2:19" s="126" customFormat="1" ht="60" customHeight="1" x14ac:dyDescent="0.7">
      <c r="B79" s="125"/>
      <c r="C79" s="626" t="s">
        <v>108</v>
      </c>
      <c r="D79" s="717"/>
      <c r="E79" s="718"/>
      <c r="F79" s="627"/>
      <c r="G79" s="140"/>
      <c r="H79" s="719"/>
      <c r="I79" s="612">
        <v>1</v>
      </c>
      <c r="J79" s="142">
        <v>1</v>
      </c>
      <c r="K79" s="720"/>
      <c r="L79" s="721"/>
      <c r="M79" s="725"/>
      <c r="N79" s="726"/>
      <c r="O79" s="726"/>
      <c r="P79" s="654">
        <f>SUM(G79:O79)</f>
        <v>2</v>
      </c>
    </row>
    <row r="80" spans="2:19" s="126" customFormat="1" ht="60" customHeight="1" x14ac:dyDescent="0.7">
      <c r="B80" s="125"/>
      <c r="C80" s="626" t="s">
        <v>27</v>
      </c>
      <c r="D80" s="717"/>
      <c r="E80" s="718"/>
      <c r="F80" s="627"/>
      <c r="G80" s="140"/>
      <c r="H80" s="719"/>
      <c r="I80" s="612"/>
      <c r="J80" s="142">
        <v>1</v>
      </c>
      <c r="K80" s="720"/>
      <c r="L80" s="721">
        <v>1</v>
      </c>
      <c r="M80" s="725"/>
      <c r="N80" s="726">
        <v>1</v>
      </c>
      <c r="O80" s="726">
        <v>1</v>
      </c>
      <c r="P80" s="654">
        <f t="shared" ref="P80:P81" si="0">SUM(G80:O80)</f>
        <v>4</v>
      </c>
    </row>
    <row r="81" spans="2:16" s="126" customFormat="1" ht="60" customHeight="1" x14ac:dyDescent="0.5">
      <c r="B81" s="125"/>
      <c r="C81" s="626" t="s">
        <v>29</v>
      </c>
      <c r="D81" s="717"/>
      <c r="E81" s="718"/>
      <c r="F81" s="627"/>
      <c r="G81" s="144"/>
      <c r="H81" s="721"/>
      <c r="I81" s="141"/>
      <c r="J81" s="142"/>
      <c r="K81" s="722"/>
      <c r="L81" s="143"/>
      <c r="M81" s="725"/>
      <c r="N81" s="726"/>
      <c r="O81" s="726">
        <v>1</v>
      </c>
      <c r="P81" s="654">
        <f t="shared" si="0"/>
        <v>1</v>
      </c>
    </row>
    <row r="82" spans="2:16" s="126" customFormat="1" ht="60" customHeight="1" thickBot="1" x14ac:dyDescent="0.75">
      <c r="B82" s="125"/>
      <c r="C82" s="628" t="s">
        <v>26</v>
      </c>
      <c r="D82" s="629"/>
      <c r="E82" s="630"/>
      <c r="F82" s="631"/>
      <c r="G82" s="145"/>
      <c r="H82" s="146"/>
      <c r="I82" s="147"/>
      <c r="J82" s="148"/>
      <c r="K82" s="149"/>
      <c r="L82" s="150"/>
      <c r="M82" s="727"/>
      <c r="N82" s="728"/>
      <c r="O82" s="728">
        <v>1</v>
      </c>
      <c r="P82" s="655">
        <f>SUM(G82:O82)</f>
        <v>1</v>
      </c>
    </row>
  </sheetData>
  <mergeCells count="36">
    <mergeCell ref="C66:E68"/>
    <mergeCell ref="G66:I68"/>
    <mergeCell ref="J66:L68"/>
    <mergeCell ref="M66:N68"/>
    <mergeCell ref="O66:Q68"/>
    <mergeCell ref="C70:E72"/>
    <mergeCell ref="G70:I72"/>
    <mergeCell ref="J70:L72"/>
    <mergeCell ref="M70:N72"/>
    <mergeCell ref="O70:Q72"/>
    <mergeCell ref="C58:E60"/>
    <mergeCell ref="G58:I60"/>
    <mergeCell ref="J58:L60"/>
    <mergeCell ref="M58:N60"/>
    <mergeCell ref="O58:Q60"/>
    <mergeCell ref="C62:E64"/>
    <mergeCell ref="G62:I64"/>
    <mergeCell ref="J62:L64"/>
    <mergeCell ref="M62:N64"/>
    <mergeCell ref="O62:Q64"/>
    <mergeCell ref="C50:E52"/>
    <mergeCell ref="G50:I52"/>
    <mergeCell ref="J50:L52"/>
    <mergeCell ref="M50:N52"/>
    <mergeCell ref="O50:Q52"/>
    <mergeCell ref="C54:E56"/>
    <mergeCell ref="G54:I56"/>
    <mergeCell ref="J54:L56"/>
    <mergeCell ref="M54:N56"/>
    <mergeCell ref="O54:Q56"/>
    <mergeCell ref="O46:Q48"/>
    <mergeCell ref="C43:E44"/>
    <mergeCell ref="C46:E48"/>
    <mergeCell ref="G46:I48"/>
    <mergeCell ref="J46:L48"/>
    <mergeCell ref="M46:N48"/>
  </mergeCells>
  <printOptions horizontalCentered="1"/>
  <pageMargins left="0" right="0" top="0.19685039370078741" bottom="0.19685039370078741" header="0" footer="0"/>
  <pageSetup scale="55" orientation="portrait" r:id="rId1"/>
  <rowBreaks count="1" manualBreakCount="1">
    <brk id="3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38695-7108-442F-BED6-4C99F867A638}">
  <sheetPr>
    <tabColor rgb="FFFFCCFF"/>
  </sheetPr>
  <dimension ref="A1:AE317"/>
  <sheetViews>
    <sheetView zoomScaleNormal="100" workbookViewId="0"/>
  </sheetViews>
  <sheetFormatPr baseColWidth="10" defaultColWidth="11.5703125" defaultRowHeight="21" x14ac:dyDescent="0.35"/>
  <cols>
    <col min="1" max="1" width="3.7109375" style="6" customWidth="1"/>
    <col min="2" max="2" width="9.7109375" style="28" customWidth="1"/>
    <col min="3" max="3" width="10.7109375" style="28" customWidth="1"/>
    <col min="4" max="4" width="5.7109375" style="108" customWidth="1"/>
    <col min="5" max="5" width="21.7109375" style="6" customWidth="1"/>
    <col min="6" max="6" width="27.7109375" style="6" customWidth="1"/>
    <col min="7" max="12" width="9.7109375" style="6" customWidth="1"/>
    <col min="13" max="13" width="1.28515625" style="6" customWidth="1"/>
    <col min="14" max="14" width="12.7109375" style="6" customWidth="1"/>
    <col min="15" max="15" width="1.28515625" style="6" customWidth="1"/>
    <col min="16" max="16" width="11.7109375" style="108" customWidth="1"/>
    <col min="17" max="17" width="8.7109375" style="49" customWidth="1"/>
    <col min="18" max="18" width="1.7109375" style="6" customWidth="1"/>
    <col min="19" max="20" width="11.5703125" style="12"/>
    <col min="21" max="16384" width="11.5703125" style="6"/>
  </cols>
  <sheetData>
    <row r="1" spans="2:21" s="40" customFormat="1" ht="75" customHeight="1" x14ac:dyDescent="0.2">
      <c r="B1" s="931"/>
      <c r="C1" s="931"/>
      <c r="D1" s="931"/>
      <c r="E1" s="931"/>
      <c r="F1" s="931"/>
      <c r="G1" s="931"/>
      <c r="H1" s="931"/>
      <c r="I1" s="931"/>
      <c r="J1" s="931"/>
      <c r="K1" s="931"/>
      <c r="L1" s="931"/>
      <c r="M1" s="931"/>
      <c r="N1" s="931"/>
      <c r="O1" s="931"/>
      <c r="P1" s="931"/>
      <c r="Q1" s="931"/>
      <c r="R1" s="43"/>
    </row>
    <row r="2" spans="2:21" s="40" customFormat="1" ht="33" customHeight="1" x14ac:dyDescent="0.35">
      <c r="B2" s="41"/>
      <c r="C2" s="42"/>
      <c r="D2" s="602"/>
      <c r="E2" s="43"/>
      <c r="F2" s="43"/>
      <c r="G2" s="43"/>
      <c r="H2" s="43"/>
      <c r="I2" s="43"/>
      <c r="J2" s="43"/>
      <c r="K2" s="43"/>
      <c r="L2" s="43"/>
      <c r="M2" s="44"/>
      <c r="N2" s="43"/>
      <c r="O2" s="45"/>
      <c r="P2" s="99"/>
      <c r="Q2" s="48"/>
      <c r="R2" s="43"/>
    </row>
    <row r="3" spans="2:21" s="40" customFormat="1" ht="21" customHeight="1" x14ac:dyDescent="0.2">
      <c r="B3" s="1023" t="s">
        <v>0</v>
      </c>
      <c r="C3" s="1023"/>
      <c r="D3" s="1023"/>
      <c r="E3" s="1023"/>
      <c r="F3" s="1023"/>
      <c r="G3" s="1023"/>
      <c r="H3" s="1023"/>
      <c r="I3" s="1023"/>
      <c r="J3" s="1023"/>
      <c r="K3" s="1023"/>
      <c r="L3" s="1023"/>
      <c r="M3" s="1023"/>
      <c r="N3" s="1023"/>
      <c r="O3" s="1023"/>
      <c r="P3" s="1023"/>
      <c r="Q3" s="1023"/>
      <c r="R3" s="43"/>
    </row>
    <row r="4" spans="2:21" s="40" customFormat="1" ht="21" customHeight="1" x14ac:dyDescent="0.2">
      <c r="B4" s="1023"/>
      <c r="C4" s="1023"/>
      <c r="D4" s="1023"/>
      <c r="E4" s="1023"/>
      <c r="F4" s="1023"/>
      <c r="G4" s="1023"/>
      <c r="H4" s="1023"/>
      <c r="I4" s="1023"/>
      <c r="J4" s="1023"/>
      <c r="K4" s="1023"/>
      <c r="L4" s="1023"/>
      <c r="M4" s="1023"/>
      <c r="N4" s="1023"/>
      <c r="O4" s="1023"/>
      <c r="P4" s="1023"/>
      <c r="Q4" s="1023"/>
      <c r="R4" s="43"/>
    </row>
    <row r="5" spans="2:21" s="40" customFormat="1" ht="21" customHeight="1" x14ac:dyDescent="0.2">
      <c r="B5" s="1023"/>
      <c r="C5" s="1023"/>
      <c r="D5" s="1023"/>
      <c r="E5" s="1023"/>
      <c r="F5" s="1023"/>
      <c r="G5" s="1023"/>
      <c r="H5" s="1023"/>
      <c r="I5" s="1023"/>
      <c r="J5" s="1023"/>
      <c r="K5" s="1023"/>
      <c r="L5" s="1023"/>
      <c r="M5" s="1023"/>
      <c r="N5" s="1023"/>
      <c r="O5" s="1023"/>
      <c r="P5" s="1023"/>
      <c r="Q5" s="1023"/>
      <c r="R5" s="43"/>
    </row>
    <row r="6" spans="2:21" s="40" customFormat="1" ht="21" customHeight="1" x14ac:dyDescent="0.2">
      <c r="B6" s="1023"/>
      <c r="C6" s="1023"/>
      <c r="D6" s="1023"/>
      <c r="E6" s="1023"/>
      <c r="F6" s="1023"/>
      <c r="G6" s="1023"/>
      <c r="H6" s="1023"/>
      <c r="I6" s="1023"/>
      <c r="J6" s="1023"/>
      <c r="K6" s="1023"/>
      <c r="L6" s="1023"/>
      <c r="M6" s="1023"/>
      <c r="N6" s="1023"/>
      <c r="O6" s="1023"/>
      <c r="P6" s="1023"/>
      <c r="Q6" s="1023"/>
      <c r="R6" s="43"/>
    </row>
    <row r="7" spans="2:21" s="40" customFormat="1" ht="21" customHeight="1" x14ac:dyDescent="0.35">
      <c r="B7" s="41"/>
      <c r="C7" s="42"/>
      <c r="D7" s="602"/>
      <c r="E7" s="43"/>
      <c r="F7" s="43"/>
      <c r="G7" s="43"/>
      <c r="H7" s="43"/>
      <c r="I7" s="43"/>
      <c r="J7" s="43"/>
      <c r="K7" s="43"/>
      <c r="L7" s="43"/>
      <c r="M7" s="44"/>
      <c r="N7" s="43"/>
      <c r="O7" s="45"/>
      <c r="P7" s="99"/>
      <c r="Q7" s="48"/>
      <c r="R7" s="43"/>
    </row>
    <row r="8" spans="2:21" s="15" customFormat="1" ht="18" customHeight="1" x14ac:dyDescent="0.25">
      <c r="B8" s="1024" t="s">
        <v>15</v>
      </c>
      <c r="C8" s="1024"/>
      <c r="D8" s="1024"/>
      <c r="E8" s="1024"/>
      <c r="F8" s="1024"/>
      <c r="G8" s="1024"/>
      <c r="H8" s="1024"/>
      <c r="I8" s="1024"/>
      <c r="J8" s="1024"/>
      <c r="K8" s="1024"/>
      <c r="L8" s="1024"/>
      <c r="M8" s="1024"/>
      <c r="N8" s="1024"/>
      <c r="O8" s="1024"/>
      <c r="P8" s="1024"/>
      <c r="Q8" s="1024"/>
      <c r="R8" s="43"/>
    </row>
    <row r="9" spans="2:21" s="15" customFormat="1" ht="18" customHeight="1" x14ac:dyDescent="0.25">
      <c r="B9" s="1024"/>
      <c r="C9" s="1024"/>
      <c r="D9" s="1024"/>
      <c r="E9" s="1024"/>
      <c r="F9" s="1024"/>
      <c r="G9" s="1024"/>
      <c r="H9" s="1024"/>
      <c r="I9" s="1024"/>
      <c r="J9" s="1024"/>
      <c r="K9" s="1024"/>
      <c r="L9" s="1024"/>
      <c r="M9" s="1024"/>
      <c r="N9" s="1024"/>
      <c r="O9" s="1024"/>
      <c r="P9" s="1024"/>
      <c r="Q9" s="1024"/>
      <c r="R9" s="43"/>
    </row>
    <row r="10" spans="2:21" s="15" customFormat="1" ht="18" customHeight="1" x14ac:dyDescent="0.25">
      <c r="B10" s="1024"/>
      <c r="C10" s="1024"/>
      <c r="D10" s="1024"/>
      <c r="E10" s="1024"/>
      <c r="F10" s="1024"/>
      <c r="G10" s="1024"/>
      <c r="H10" s="1024"/>
      <c r="I10" s="1024"/>
      <c r="J10" s="1024"/>
      <c r="K10" s="1024"/>
      <c r="L10" s="1024"/>
      <c r="M10" s="1024"/>
      <c r="N10" s="1024"/>
      <c r="O10" s="1024"/>
      <c r="P10" s="1024"/>
      <c r="Q10" s="1024"/>
      <c r="R10" s="43"/>
    </row>
    <row r="11" spans="2:21" s="111" customFormat="1" ht="30" customHeight="1" x14ac:dyDescent="0.25">
      <c r="B11" s="124"/>
      <c r="C11" s="124"/>
      <c r="D11" s="124"/>
      <c r="E11" s="124"/>
      <c r="F11" s="124"/>
      <c r="G11" s="124"/>
      <c r="H11" s="10"/>
      <c r="I11" s="10"/>
      <c r="J11" s="19"/>
      <c r="L11" s="12"/>
      <c r="U11"/>
    </row>
    <row r="12" spans="2:21" s="111" customFormat="1" ht="30" customHeight="1" x14ac:dyDescent="0.25">
      <c r="B12" s="124"/>
      <c r="C12" s="124"/>
      <c r="D12" s="124"/>
      <c r="E12" s="124"/>
      <c r="F12" s="124"/>
      <c r="G12" s="124"/>
      <c r="H12" s="10"/>
      <c r="I12" s="10"/>
      <c r="J12" s="19"/>
      <c r="L12" s="12"/>
    </row>
    <row r="13" spans="2:21" s="111" customFormat="1" ht="30" customHeight="1" x14ac:dyDescent="0.25">
      <c r="B13" s="124"/>
      <c r="C13" s="124"/>
      <c r="D13" s="124"/>
      <c r="E13" s="124"/>
      <c r="F13" s="124"/>
      <c r="G13" s="124"/>
      <c r="H13" s="10"/>
      <c r="I13" s="10"/>
      <c r="J13" s="27"/>
      <c r="L13" s="12"/>
    </row>
    <row r="14" spans="2:21" s="111" customFormat="1" ht="30" customHeight="1" x14ac:dyDescent="0.25">
      <c r="B14" s="124"/>
      <c r="C14" s="124"/>
      <c r="D14" s="124"/>
      <c r="E14" s="124"/>
      <c r="F14" s="124"/>
      <c r="G14" s="124"/>
      <c r="H14" s="10"/>
      <c r="I14" s="10"/>
      <c r="J14" s="19"/>
      <c r="L14" s="12"/>
    </row>
    <row r="15" spans="2:21" s="111" customFormat="1" ht="30" customHeight="1" x14ac:dyDescent="0.25">
      <c r="B15" s="124"/>
      <c r="C15" s="124"/>
      <c r="D15" s="124"/>
      <c r="E15" s="124"/>
      <c r="F15" s="124"/>
      <c r="G15" s="124"/>
      <c r="H15" s="10"/>
      <c r="I15" s="10"/>
      <c r="L15" s="12"/>
    </row>
    <row r="16" spans="2:21" s="111" customFormat="1" ht="30" customHeight="1" x14ac:dyDescent="0.25">
      <c r="B16" s="124"/>
      <c r="C16" s="124"/>
      <c r="D16" s="124"/>
      <c r="E16" s="124"/>
      <c r="F16" s="124"/>
      <c r="G16" s="124"/>
      <c r="H16" s="10"/>
      <c r="I16" s="10"/>
      <c r="J16" s="19"/>
      <c r="L16" s="12"/>
      <c r="N16"/>
    </row>
    <row r="17" spans="2:14" s="111" customFormat="1" ht="30" customHeight="1" x14ac:dyDescent="0.25">
      <c r="B17" s="124"/>
      <c r="C17" s="124"/>
      <c r="D17" s="124"/>
      <c r="E17" s="124"/>
      <c r="F17" s="124"/>
      <c r="G17" s="124"/>
      <c r="H17" s="10"/>
      <c r="I17" s="10"/>
      <c r="J17" s="19"/>
      <c r="L17" s="12"/>
    </row>
    <row r="18" spans="2:14" s="111" customFormat="1" ht="30" customHeight="1" x14ac:dyDescent="0.25">
      <c r="B18" s="124"/>
      <c r="C18" s="124"/>
      <c r="D18" s="124"/>
      <c r="E18" s="124"/>
      <c r="F18" s="124"/>
      <c r="G18" s="124"/>
      <c r="H18" s="10"/>
      <c r="I18" s="10"/>
      <c r="J18" s="27"/>
      <c r="L18" s="12"/>
      <c r="M18"/>
    </row>
    <row r="19" spans="2:14" s="111" customFormat="1" ht="30" customHeight="1" x14ac:dyDescent="0.25">
      <c r="B19" s="124"/>
      <c r="C19" s="124"/>
      <c r="D19" s="124"/>
      <c r="E19" s="124"/>
      <c r="F19" s="124"/>
      <c r="G19" s="124"/>
      <c r="H19" s="10"/>
      <c r="I19" s="10"/>
      <c r="J19" s="19"/>
      <c r="L19" s="12"/>
    </row>
    <row r="20" spans="2:14" s="111" customFormat="1" ht="30" customHeight="1" x14ac:dyDescent="0.25">
      <c r="B20" s="124"/>
      <c r="C20" s="124"/>
      <c r="D20" s="124"/>
      <c r="E20" s="124"/>
      <c r="F20" s="124"/>
      <c r="G20" s="124"/>
      <c r="H20" s="10"/>
      <c r="I20" s="10"/>
      <c r="J20" s="19"/>
      <c r="L20" s="12"/>
    </row>
    <row r="21" spans="2:14" s="111" customFormat="1" ht="30" customHeight="1" x14ac:dyDescent="0.25">
      <c r="B21" s="124"/>
      <c r="C21"/>
      <c r="D21"/>
      <c r="E21" s="124"/>
      <c r="F21" s="124"/>
      <c r="G21" s="124"/>
      <c r="H21"/>
      <c r="I21" s="10"/>
      <c r="J21" s="19"/>
      <c r="L21" s="12"/>
    </row>
    <row r="22" spans="2:14" s="111" customFormat="1" ht="30" customHeight="1" x14ac:dyDescent="0.25">
      <c r="B22"/>
      <c r="C22" s="124"/>
      <c r="D22" s="124"/>
      <c r="E22" s="124"/>
      <c r="F22" s="124"/>
      <c r="G22" s="124"/>
      <c r="H22" s="10"/>
      <c r="I22" s="10"/>
      <c r="J22" s="19"/>
      <c r="L22" s="12"/>
    </row>
    <row r="23" spans="2:14" s="111" customFormat="1" ht="30" customHeight="1" x14ac:dyDescent="0.25">
      <c r="B23" s="124"/>
      <c r="C23" s="124"/>
      <c r="D23" s="124"/>
      <c r="E23" s="124"/>
      <c r="F23" s="124"/>
      <c r="G23" s="124"/>
      <c r="H23" s="10"/>
      <c r="I23" s="10"/>
      <c r="J23" s="19"/>
      <c r="L23" s="12"/>
      <c r="N23"/>
    </row>
    <row r="24" spans="2:14" s="111" customFormat="1" ht="30" customHeight="1" x14ac:dyDescent="0.25">
      <c r="B24"/>
      <c r="C24" s="127"/>
      <c r="D24" s="127"/>
      <c r="E24" s="127"/>
      <c r="F24" s="127"/>
      <c r="G24" s="127"/>
      <c r="H24" s="127"/>
      <c r="I24" s="127"/>
      <c r="J24" s="127"/>
      <c r="K24" s="127"/>
      <c r="L24" s="12"/>
    </row>
    <row r="25" spans="2:14" s="111" customFormat="1" ht="30" customHeight="1" x14ac:dyDescent="0.25">
      <c r="B25"/>
      <c r="C25" s="127"/>
      <c r="D25" s="127"/>
      <c r="E25" s="127"/>
      <c r="F25" s="127"/>
      <c r="G25" s="127"/>
      <c r="H25" s="127"/>
      <c r="I25" s="127"/>
      <c r="J25" s="127"/>
      <c r="K25" s="127"/>
      <c r="L25" s="12"/>
    </row>
    <row r="26" spans="2:14" s="111" customFormat="1" ht="30" customHeight="1" x14ac:dyDescent="0.25">
      <c r="B26" s="127"/>
      <c r="C26" s="127"/>
      <c r="D26" s="127"/>
      <c r="E26" s="127"/>
      <c r="F26" s="127"/>
      <c r="G26" s="127"/>
      <c r="H26" s="127"/>
      <c r="I26" s="127"/>
      <c r="J26" s="127"/>
      <c r="K26" s="127"/>
      <c r="L26" s="12"/>
    </row>
    <row r="27" spans="2:14" s="111" customFormat="1" ht="30" customHeight="1" x14ac:dyDescent="0.25">
      <c r="B27" s="127"/>
      <c r="C27" s="127"/>
      <c r="D27" s="127"/>
      <c r="E27" s="127"/>
      <c r="F27" s="127"/>
      <c r="G27" s="127"/>
      <c r="H27" s="127"/>
      <c r="I27" s="127"/>
      <c r="J27" s="127"/>
      <c r="K27" s="127"/>
      <c r="L27" s="12"/>
    </row>
    <row r="28" spans="2:14" s="111" customFormat="1" ht="30" customHeight="1" x14ac:dyDescent="0.25">
      <c r="B28" s="127"/>
      <c r="C28" s="127"/>
      <c r="D28" s="127"/>
      <c r="E28" s="127"/>
      <c r="F28" s="127"/>
      <c r="G28" s="127"/>
      <c r="H28" s="127"/>
      <c r="I28" s="127"/>
      <c r="J28" s="127"/>
      <c r="K28" s="127"/>
      <c r="L28" s="12"/>
    </row>
    <row r="29" spans="2:14" s="111" customFormat="1" ht="30" customHeight="1" x14ac:dyDescent="0.25">
      <c r="B29" s="127"/>
      <c r="C29"/>
      <c r="D29"/>
      <c r="E29" s="127"/>
      <c r="F29" s="127"/>
      <c r="G29" s="127"/>
      <c r="H29" s="127"/>
      <c r="I29" s="127"/>
      <c r="J29" s="127"/>
      <c r="K29" s="127"/>
      <c r="L29" s="12"/>
    </row>
    <row r="30" spans="2:14" s="111" customFormat="1" ht="30" customHeight="1" x14ac:dyDescent="0.25">
      <c r="B30" s="127"/>
      <c r="C30" s="127"/>
      <c r="D30" s="127"/>
      <c r="E30" s="127"/>
      <c r="F30" s="127"/>
      <c r="G30" s="127"/>
      <c r="H30" s="127"/>
      <c r="I30" s="127"/>
      <c r="J30" s="127"/>
      <c r="K30" s="127"/>
      <c r="L30" s="12"/>
    </row>
    <row r="31" spans="2:14" s="111" customFormat="1" ht="30" customHeight="1" x14ac:dyDescent="0.25">
      <c r="B31" s="127"/>
      <c r="C31" s="127"/>
      <c r="D31" s="127"/>
      <c r="E31" s="127"/>
      <c r="F31"/>
      <c r="G31" s="127"/>
      <c r="H31" s="127"/>
      <c r="I31" s="127"/>
      <c r="J31" s="127"/>
      <c r="K31" s="127"/>
      <c r="L31" s="12"/>
    </row>
    <row r="32" spans="2:14" s="111" customFormat="1" ht="30" customHeight="1" x14ac:dyDescent="0.25">
      <c r="B32" s="127"/>
      <c r="C32" s="127"/>
      <c r="D32" s="127"/>
      <c r="E32" s="127"/>
      <c r="F32" s="127"/>
      <c r="G32" s="127"/>
      <c r="H32" s="127"/>
      <c r="I32" s="127"/>
      <c r="J32" s="127"/>
      <c r="K32" s="127"/>
      <c r="L32" s="12"/>
    </row>
    <row r="33" spans="1:20" s="111" customFormat="1" ht="30" customHeight="1" x14ac:dyDescent="0.25">
      <c r="B33" s="127"/>
      <c r="C33" s="127"/>
      <c r="D33" s="127"/>
      <c r="E33" s="127"/>
      <c r="F33" s="127"/>
      <c r="G33" s="127"/>
      <c r="H33" s="127"/>
      <c r="I33" s="127"/>
      <c r="J33" s="127"/>
      <c r="K33" s="127"/>
      <c r="L33" s="12"/>
    </row>
    <row r="34" spans="1:20" s="111" customFormat="1" ht="30" customHeight="1" x14ac:dyDescent="0.25">
      <c r="B34" s="127"/>
      <c r="C34" s="127"/>
      <c r="D34" s="127"/>
      <c r="E34" s="127"/>
      <c r="F34" s="127"/>
      <c r="G34" s="127"/>
      <c r="H34" s="127"/>
      <c r="I34" s="127"/>
      <c r="J34" s="127"/>
      <c r="K34" s="127"/>
      <c r="L34" s="12"/>
    </row>
    <row r="35" spans="1:20" s="111" customFormat="1" ht="30" customHeight="1" x14ac:dyDescent="0.25">
      <c r="B35" s="127"/>
      <c r="C35" s="127"/>
      <c r="D35" s="127"/>
      <c r="E35" s="127"/>
      <c r="F35" s="127"/>
      <c r="G35" s="127"/>
      <c r="H35" s="127"/>
      <c r="I35" s="127"/>
      <c r="J35" s="127"/>
      <c r="K35" s="127"/>
      <c r="L35" s="12"/>
    </row>
    <row r="36" spans="1:20" s="111" customFormat="1" ht="30" customHeight="1" x14ac:dyDescent="0.25">
      <c r="B36" s="127"/>
      <c r="C36" s="127"/>
      <c r="D36" s="127"/>
      <c r="E36" s="127"/>
      <c r="F36" s="127"/>
      <c r="G36" s="127"/>
      <c r="H36"/>
      <c r="I36" s="127"/>
      <c r="J36" s="127"/>
      <c r="K36" s="127"/>
      <c r="L36" s="12"/>
    </row>
    <row r="37" spans="1:20" s="111" customFormat="1" ht="30" customHeight="1" x14ac:dyDescent="0.25">
      <c r="B37" s="127"/>
      <c r="C37" s="127"/>
      <c r="D37" s="127"/>
      <c r="E37" s="127"/>
      <c r="F37" s="127"/>
      <c r="G37" s="127"/>
      <c r="H37"/>
      <c r="I37" s="127"/>
      <c r="J37" s="127"/>
      <c r="K37" s="127"/>
      <c r="L37" s="12"/>
    </row>
    <row r="38" spans="1:20" s="111" customFormat="1" ht="30" customHeight="1" x14ac:dyDescent="0.25">
      <c r="B38" s="127"/>
      <c r="C38" s="127"/>
      <c r="D38" s="127"/>
      <c r="E38" s="127"/>
      <c r="F38" s="127"/>
      <c r="G38" s="127"/>
      <c r="H38" s="127"/>
      <c r="I38" s="127"/>
      <c r="J38" s="127"/>
      <c r="K38" s="127"/>
      <c r="L38" s="12"/>
    </row>
    <row r="39" spans="1:20" s="111" customFormat="1" ht="30" customHeight="1" x14ac:dyDescent="0.25">
      <c r="B39" s="127"/>
      <c r="C39" s="127"/>
      <c r="D39" s="127"/>
      <c r="E39" s="127"/>
      <c r="F39" s="127"/>
      <c r="G39" s="127"/>
      <c r="H39" s="127"/>
      <c r="I39" s="127"/>
      <c r="J39" s="127"/>
      <c r="K39" s="127"/>
      <c r="L39" s="12"/>
    </row>
    <row r="40" spans="1:20" s="111" customFormat="1" ht="30" customHeight="1" x14ac:dyDescent="0.25">
      <c r="B40" s="127"/>
      <c r="C40" s="127"/>
      <c r="D40" s="127"/>
      <c r="E40" s="127"/>
      <c r="F40" s="127"/>
      <c r="G40" s="127"/>
      <c r="H40" s="127"/>
      <c r="I40" s="127"/>
      <c r="J40" s="127"/>
      <c r="K40" s="127"/>
      <c r="L40" s="12"/>
    </row>
    <row r="41" spans="1:20" s="111" customFormat="1" ht="30" customHeight="1" x14ac:dyDescent="0.25">
      <c r="B41" s="127"/>
      <c r="C41" s="127"/>
      <c r="D41" s="127"/>
      <c r="E41" s="127"/>
      <c r="F41" s="127"/>
      <c r="G41" s="127"/>
      <c r="H41" s="127"/>
      <c r="I41" s="127"/>
      <c r="J41" s="127"/>
      <c r="K41" s="127"/>
      <c r="L41" s="12"/>
    </row>
    <row r="42" spans="1:20" s="111" customFormat="1" ht="30" customHeight="1" x14ac:dyDescent="0.25">
      <c r="B42" s="127"/>
      <c r="C42" s="1028" t="s">
        <v>167</v>
      </c>
      <c r="D42" s="1028"/>
      <c r="E42" s="1028"/>
      <c r="F42" s="1029" t="s">
        <v>472</v>
      </c>
      <c r="G42" s="1029"/>
      <c r="H42" s="1029"/>
      <c r="I42" s="1029"/>
      <c r="J42" s="1030" t="s">
        <v>499</v>
      </c>
      <c r="K42" s="1030"/>
      <c r="L42" s="1030"/>
      <c r="M42" s="1030"/>
      <c r="N42" s="1030"/>
      <c r="O42" s="1030"/>
      <c r="P42" s="1030"/>
      <c r="Q42" s="645"/>
    </row>
    <row r="43" spans="1:20" s="111" customFormat="1" ht="30" customHeight="1" x14ac:dyDescent="0.25">
      <c r="B43" s="127"/>
      <c r="C43" s="1028"/>
      <c r="D43" s="1028"/>
      <c r="E43" s="1028"/>
      <c r="F43" s="1029"/>
      <c r="G43" s="1029"/>
      <c r="H43" s="1029"/>
      <c r="I43" s="1029"/>
      <c r="J43" s="1030"/>
      <c r="K43" s="1030"/>
      <c r="L43" s="1030"/>
      <c r="M43" s="1030"/>
      <c r="N43" s="1030"/>
      <c r="O43" s="1030"/>
      <c r="P43" s="1030"/>
      <c r="Q43" s="645"/>
    </row>
    <row r="44" spans="1:20" s="111" customFormat="1" ht="30" customHeight="1" x14ac:dyDescent="0.25">
      <c r="B44" s="127"/>
      <c r="C44" s="1028"/>
      <c r="D44" s="1028"/>
      <c r="E44" s="1028"/>
      <c r="F44" s="1029"/>
      <c r="G44" s="1029"/>
      <c r="H44" s="1029"/>
      <c r="I44" s="1029"/>
      <c r="J44" s="1030"/>
      <c r="K44" s="1030"/>
      <c r="L44" s="1030"/>
      <c r="M44" s="1030"/>
      <c r="N44" s="1030"/>
      <c r="O44" s="1030"/>
      <c r="P44" s="1030"/>
      <c r="Q44" s="645"/>
    </row>
    <row r="45" spans="1:20" ht="3" customHeight="1" x14ac:dyDescent="0.25">
      <c r="A45" s="169"/>
      <c r="B45" s="26"/>
      <c r="C45" s="58"/>
      <c r="D45" s="603"/>
      <c r="E45" s="62"/>
      <c r="F45" s="58"/>
      <c r="G45" s="27"/>
      <c r="H45" s="10"/>
      <c r="I45" s="10"/>
      <c r="J45" s="10"/>
      <c r="K45" s="10"/>
      <c r="L45" s="30"/>
      <c r="M45" s="30"/>
      <c r="N45" s="30"/>
      <c r="O45" s="30"/>
      <c r="P45" s="30"/>
      <c r="Q45" s="100"/>
      <c r="R45" s="49"/>
      <c r="S45" s="111"/>
      <c r="T45" s="111"/>
    </row>
    <row r="46" spans="1:20" s="40" customFormat="1" ht="21" customHeight="1" x14ac:dyDescent="0.2">
      <c r="A46" s="170"/>
      <c r="B46" s="931" t="s">
        <v>0</v>
      </c>
      <c r="C46" s="931"/>
      <c r="D46" s="931"/>
      <c r="E46" s="931"/>
      <c r="F46" s="931"/>
      <c r="G46" s="931"/>
      <c r="H46" s="931"/>
      <c r="I46" s="931"/>
      <c r="J46" s="931"/>
      <c r="K46" s="931"/>
      <c r="L46" s="931"/>
      <c r="M46" s="931"/>
      <c r="N46" s="931"/>
      <c r="O46" s="931"/>
      <c r="P46" s="931"/>
      <c r="Q46" s="931"/>
      <c r="R46" s="249"/>
    </row>
    <row r="47" spans="1:20" s="40" customFormat="1" ht="21" customHeight="1" x14ac:dyDescent="0.2">
      <c r="A47" s="170"/>
      <c r="B47" s="931"/>
      <c r="C47" s="931"/>
      <c r="D47" s="931"/>
      <c r="E47" s="931"/>
      <c r="F47" s="931"/>
      <c r="G47" s="931"/>
      <c r="H47" s="931"/>
      <c r="I47" s="931"/>
      <c r="J47" s="931"/>
      <c r="K47" s="931"/>
      <c r="L47" s="931"/>
      <c r="M47" s="931"/>
      <c r="N47" s="931"/>
      <c r="O47" s="931"/>
      <c r="P47" s="931"/>
      <c r="Q47" s="931"/>
      <c r="R47" s="249"/>
    </row>
    <row r="48" spans="1:20" s="40" customFormat="1" ht="21" customHeight="1" x14ac:dyDescent="0.2">
      <c r="A48" s="170"/>
      <c r="B48" s="931"/>
      <c r="C48" s="931"/>
      <c r="D48" s="931"/>
      <c r="E48" s="931"/>
      <c r="F48" s="931"/>
      <c r="G48" s="931"/>
      <c r="H48" s="931"/>
      <c r="I48" s="931"/>
      <c r="J48" s="931"/>
      <c r="K48" s="931"/>
      <c r="L48" s="931"/>
      <c r="M48" s="931"/>
      <c r="N48" s="931"/>
      <c r="O48" s="931"/>
      <c r="P48" s="931"/>
      <c r="Q48" s="931"/>
      <c r="R48" s="249"/>
    </row>
    <row r="49" spans="1:20" s="40" customFormat="1" ht="21" customHeight="1" x14ac:dyDescent="0.2">
      <c r="A49" s="170"/>
      <c r="B49" s="931"/>
      <c r="C49" s="931"/>
      <c r="D49" s="931"/>
      <c r="E49" s="931"/>
      <c r="F49" s="931"/>
      <c r="G49" s="931"/>
      <c r="H49" s="931"/>
      <c r="I49" s="931"/>
      <c r="J49" s="931"/>
      <c r="K49" s="931"/>
      <c r="L49" s="931"/>
      <c r="M49" s="931"/>
      <c r="N49" s="931"/>
      <c r="O49" s="931"/>
      <c r="P49" s="931"/>
      <c r="Q49" s="931"/>
      <c r="R49" s="249"/>
    </row>
    <row r="50" spans="1:20" s="40" customFormat="1" ht="21" customHeight="1" x14ac:dyDescent="0.35">
      <c r="A50" s="170"/>
      <c r="B50" s="41"/>
      <c r="C50" s="43"/>
      <c r="D50" s="604"/>
      <c r="E50" s="42"/>
      <c r="F50" s="43"/>
      <c r="G50" s="43"/>
      <c r="H50" s="43"/>
      <c r="I50" s="43"/>
      <c r="J50" s="43"/>
      <c r="K50" s="43"/>
      <c r="L50" s="43"/>
      <c r="M50" s="43"/>
      <c r="N50" s="44"/>
      <c r="O50" s="43"/>
      <c r="P50" s="45"/>
      <c r="Q50" s="99"/>
      <c r="R50" s="48"/>
    </row>
    <row r="51" spans="1:20" s="63" customFormat="1" ht="54" customHeight="1" x14ac:dyDescent="0.2">
      <c r="A51" s="172"/>
      <c r="B51" s="1020" t="s">
        <v>76</v>
      </c>
      <c r="C51" s="1020"/>
      <c r="D51" s="1020"/>
      <c r="E51" s="1020"/>
      <c r="F51" s="1020"/>
      <c r="G51" s="1020"/>
      <c r="H51" s="1020"/>
      <c r="I51" s="1020"/>
      <c r="J51" s="1020"/>
      <c r="K51" s="1020"/>
      <c r="L51" s="1020"/>
      <c r="M51" s="1020"/>
      <c r="N51" s="1020"/>
      <c r="O51" s="1020"/>
      <c r="P51" s="1020"/>
      <c r="Q51" s="1020"/>
      <c r="R51" s="107"/>
      <c r="S51" s="40"/>
      <c r="T51" s="111"/>
    </row>
    <row r="52" spans="1:20" s="57" customFormat="1" ht="30" customHeight="1" x14ac:dyDescent="0.2">
      <c r="A52" s="132"/>
      <c r="B52" s="101"/>
      <c r="C52" s="104"/>
      <c r="D52" s="496"/>
      <c r="E52" s="66"/>
      <c r="F52" s="104"/>
      <c r="G52" s="105"/>
      <c r="H52" s="64"/>
      <c r="I52" s="64"/>
      <c r="J52" s="64"/>
      <c r="K52" s="64"/>
      <c r="L52" s="64"/>
      <c r="M52" s="64"/>
      <c r="N52" s="64"/>
      <c r="O52" s="64"/>
      <c r="P52" s="64"/>
      <c r="Q52" s="106"/>
      <c r="R52" s="107"/>
      <c r="S52" s="111"/>
    </row>
    <row r="53" spans="1:20" s="57" customFormat="1" ht="30" customHeight="1" x14ac:dyDescent="0.2">
      <c r="A53" s="132"/>
      <c r="B53" s="935">
        <v>1</v>
      </c>
      <c r="D53" s="605"/>
      <c r="E53" s="1025" t="s">
        <v>99</v>
      </c>
      <c r="F53" s="1025"/>
      <c r="G53" s="1025"/>
      <c r="H53" s="1026" t="s">
        <v>413</v>
      </c>
      <c r="I53" s="1026"/>
      <c r="J53" s="1026"/>
      <c r="K53" s="1026"/>
      <c r="L53" s="1026"/>
      <c r="N53" s="1027" t="s">
        <v>412</v>
      </c>
      <c r="O53" s="1027"/>
      <c r="P53" s="1027"/>
      <c r="Q53" s="1027"/>
      <c r="R53" s="250"/>
    </row>
    <row r="54" spans="1:20" s="57" customFormat="1" ht="30" customHeight="1" x14ac:dyDescent="0.2">
      <c r="A54" s="132"/>
      <c r="B54" s="935"/>
      <c r="D54" s="605"/>
      <c r="E54" s="1025"/>
      <c r="F54" s="1025"/>
      <c r="G54" s="1025"/>
      <c r="H54" s="1026"/>
      <c r="I54" s="1026"/>
      <c r="J54" s="1026"/>
      <c r="K54" s="1026"/>
      <c r="L54" s="1026"/>
      <c r="N54" s="1027"/>
      <c r="O54" s="1027"/>
      <c r="P54" s="1027"/>
      <c r="Q54" s="1027"/>
      <c r="R54" s="250"/>
    </row>
    <row r="55" spans="1:20" s="57" customFormat="1" ht="37.5" customHeight="1" x14ac:dyDescent="0.65">
      <c r="A55" s="132"/>
      <c r="B55" s="104"/>
      <c r="D55" s="605"/>
      <c r="E55" s="620"/>
      <c r="F55" s="621"/>
      <c r="G55" s="621"/>
      <c r="H55" s="468"/>
      <c r="I55" s="469"/>
      <c r="J55" s="469"/>
      <c r="K55" s="469"/>
      <c r="L55" s="469"/>
      <c r="N55" s="470"/>
      <c r="O55" s="471"/>
      <c r="P55" s="471"/>
      <c r="Q55" s="471"/>
      <c r="R55" s="107"/>
    </row>
    <row r="56" spans="1:20" s="57" customFormat="1" ht="30" customHeight="1" x14ac:dyDescent="0.2">
      <c r="A56" s="132"/>
      <c r="B56" s="939">
        <v>2</v>
      </c>
      <c r="D56" s="605"/>
      <c r="E56" s="1025" t="s">
        <v>27</v>
      </c>
      <c r="F56" s="1025"/>
      <c r="G56" s="1025"/>
      <c r="H56" s="1026" t="s">
        <v>127</v>
      </c>
      <c r="I56" s="1026"/>
      <c r="J56" s="1026"/>
      <c r="K56" s="1026"/>
      <c r="L56" s="1026"/>
      <c r="N56" s="1027" t="s">
        <v>125</v>
      </c>
      <c r="O56" s="1027"/>
      <c r="P56" s="1027"/>
      <c r="Q56" s="1027"/>
      <c r="R56" s="250"/>
    </row>
    <row r="57" spans="1:20" s="57" customFormat="1" ht="30" customHeight="1" x14ac:dyDescent="0.2">
      <c r="A57" s="132"/>
      <c r="B57" s="939"/>
      <c r="D57" s="605"/>
      <c r="E57" s="1025"/>
      <c r="F57" s="1025"/>
      <c r="G57" s="1025"/>
      <c r="H57" s="1026"/>
      <c r="I57" s="1026"/>
      <c r="J57" s="1026"/>
      <c r="K57" s="1026"/>
      <c r="L57" s="1026"/>
      <c r="N57" s="1027"/>
      <c r="O57" s="1027"/>
      <c r="P57" s="1027"/>
      <c r="Q57" s="1027"/>
      <c r="R57" s="250"/>
    </row>
    <row r="58" spans="1:20" s="57" customFormat="1" ht="37.5" customHeight="1" x14ac:dyDescent="0.65">
      <c r="A58" s="132"/>
      <c r="B58" s="104"/>
      <c r="D58" s="605"/>
      <c r="E58" s="620"/>
      <c r="F58" s="621"/>
      <c r="G58" s="621"/>
      <c r="H58" s="468"/>
      <c r="I58" s="469"/>
      <c r="J58" s="469"/>
      <c r="K58" s="469"/>
      <c r="L58" s="469"/>
      <c r="N58" s="472"/>
      <c r="O58" s="471"/>
      <c r="P58" s="471"/>
      <c r="Q58" s="471"/>
      <c r="R58" s="107"/>
    </row>
    <row r="59" spans="1:20" s="57" customFormat="1" ht="30" customHeight="1" x14ac:dyDescent="0.2">
      <c r="A59" s="132"/>
      <c r="B59" s="921">
        <v>3</v>
      </c>
      <c r="D59" s="605"/>
      <c r="E59" s="1025" t="s">
        <v>98</v>
      </c>
      <c r="F59" s="1025"/>
      <c r="G59" s="1025"/>
      <c r="H59" s="1026" t="s">
        <v>381</v>
      </c>
      <c r="I59" s="1026"/>
      <c r="J59" s="1026"/>
      <c r="K59" s="1026"/>
      <c r="L59" s="1026"/>
      <c r="N59" s="1027" t="s">
        <v>382</v>
      </c>
      <c r="O59" s="1027"/>
      <c r="P59" s="1027"/>
      <c r="Q59" s="1027"/>
      <c r="R59" s="250"/>
    </row>
    <row r="60" spans="1:20" s="57" customFormat="1" ht="30" customHeight="1" x14ac:dyDescent="0.2">
      <c r="A60" s="132"/>
      <c r="B60" s="921"/>
      <c r="D60" s="605"/>
      <c r="E60" s="1025"/>
      <c r="F60" s="1025"/>
      <c r="G60" s="1025"/>
      <c r="H60" s="1026"/>
      <c r="I60" s="1026"/>
      <c r="J60" s="1026"/>
      <c r="K60" s="1026"/>
      <c r="L60" s="1026"/>
      <c r="N60" s="1027"/>
      <c r="O60" s="1027"/>
      <c r="P60" s="1027"/>
      <c r="Q60" s="1027"/>
      <c r="R60" s="250"/>
    </row>
    <row r="61" spans="1:20" s="57" customFormat="1" ht="15" customHeight="1" x14ac:dyDescent="0.65">
      <c r="A61" s="132"/>
      <c r="B61" s="133"/>
      <c r="D61" s="605"/>
      <c r="E61" s="620"/>
      <c r="F61" s="621"/>
      <c r="G61" s="621"/>
      <c r="H61" s="468"/>
      <c r="I61" s="469"/>
      <c r="J61" s="469"/>
      <c r="K61" s="469"/>
      <c r="L61" s="469"/>
      <c r="N61" s="473"/>
      <c r="O61" s="471"/>
      <c r="P61" s="471"/>
      <c r="Q61" s="471"/>
      <c r="R61" s="107"/>
    </row>
    <row r="62" spans="1:20" s="57" customFormat="1" ht="30" customHeight="1" x14ac:dyDescent="0.2">
      <c r="A62" s="132"/>
      <c r="B62" s="921">
        <v>3</v>
      </c>
      <c r="D62" s="605"/>
      <c r="E62" s="1025" t="s">
        <v>98</v>
      </c>
      <c r="F62" s="1025"/>
      <c r="G62" s="1025"/>
      <c r="H62" s="1026" t="s">
        <v>242</v>
      </c>
      <c r="I62" s="1026"/>
      <c r="J62" s="1026"/>
      <c r="K62" s="1026"/>
      <c r="L62" s="1026"/>
      <c r="N62" s="1027" t="s">
        <v>383</v>
      </c>
      <c r="O62" s="1027"/>
      <c r="P62" s="1027"/>
      <c r="Q62" s="1027"/>
      <c r="R62" s="250"/>
    </row>
    <row r="63" spans="1:20" s="57" customFormat="1" ht="30" customHeight="1" x14ac:dyDescent="0.2">
      <c r="A63" s="132"/>
      <c r="B63" s="921"/>
      <c r="D63" s="605"/>
      <c r="E63" s="1025"/>
      <c r="F63" s="1025"/>
      <c r="G63" s="1025"/>
      <c r="H63" s="1026"/>
      <c r="I63" s="1026"/>
      <c r="J63" s="1026"/>
      <c r="K63" s="1026"/>
      <c r="L63" s="1026"/>
      <c r="N63" s="1027"/>
      <c r="O63" s="1027"/>
      <c r="P63" s="1027"/>
      <c r="Q63" s="1027"/>
      <c r="R63" s="250"/>
      <c r="T63" s="466"/>
    </row>
    <row r="64" spans="1:20" s="57" customFormat="1" ht="30" customHeight="1" x14ac:dyDescent="0.2">
      <c r="A64" s="132"/>
      <c r="B64" s="101"/>
      <c r="C64" s="104"/>
      <c r="D64" s="496"/>
      <c r="E64" s="66"/>
      <c r="F64" s="104"/>
      <c r="G64" s="105"/>
      <c r="H64" s="64"/>
      <c r="I64" s="64"/>
      <c r="J64" s="64"/>
      <c r="K64" s="64"/>
      <c r="L64" s="64"/>
      <c r="M64" s="64"/>
      <c r="N64" s="64"/>
      <c r="O64" s="64"/>
      <c r="P64" s="64"/>
      <c r="Q64" s="106"/>
      <c r="R64" s="107"/>
    </row>
    <row r="65" spans="1:20" s="63" customFormat="1" ht="54" customHeight="1" x14ac:dyDescent="0.2">
      <c r="A65" s="172"/>
      <c r="B65" s="1020" t="s">
        <v>16</v>
      </c>
      <c r="C65" s="1020"/>
      <c r="D65" s="1020"/>
      <c r="E65" s="1020"/>
      <c r="F65" s="1020"/>
      <c r="G65" s="1020"/>
      <c r="H65" s="1020"/>
      <c r="I65" s="1020"/>
      <c r="J65" s="1020"/>
      <c r="K65" s="1020"/>
      <c r="L65" s="1020"/>
      <c r="M65" s="1020"/>
      <c r="N65" s="1020"/>
      <c r="O65" s="1020"/>
      <c r="P65" s="1020"/>
      <c r="Q65" s="1020"/>
      <c r="R65" s="107"/>
      <c r="S65" s="111"/>
      <c r="T65" s="111"/>
    </row>
    <row r="66" spans="1:20" s="57" customFormat="1" ht="29.25" customHeight="1" x14ac:dyDescent="0.2">
      <c r="A66" s="132"/>
      <c r="B66" s="101"/>
      <c r="C66" s="104"/>
      <c r="D66" s="496"/>
      <c r="E66" s="66"/>
      <c r="F66" s="104"/>
      <c r="G66" s="105"/>
      <c r="H66" s="64"/>
      <c r="I66" s="64"/>
      <c r="J66" s="64"/>
      <c r="K66" s="64"/>
      <c r="L66" s="64"/>
      <c r="M66" s="64"/>
      <c r="N66" s="64"/>
      <c r="O66" s="64"/>
      <c r="P66" s="64"/>
      <c r="Q66" s="106"/>
      <c r="R66" s="107"/>
    </row>
    <row r="67" spans="1:20" ht="42" customHeight="1" x14ac:dyDescent="0.25">
      <c r="A67" s="169"/>
      <c r="B67" s="182" t="s">
        <v>118</v>
      </c>
      <c r="C67" s="162"/>
      <c r="D67" s="184"/>
      <c r="E67" s="256"/>
      <c r="F67" s="362" t="s">
        <v>99</v>
      </c>
      <c r="G67" s="15"/>
      <c r="H67" s="162"/>
      <c r="I67" s="1021">
        <v>0</v>
      </c>
      <c r="J67" s="1021">
        <v>1</v>
      </c>
      <c r="K67" s="1021">
        <v>1</v>
      </c>
      <c r="L67" s="1018"/>
      <c r="M67" s="162"/>
      <c r="N67" s="1019">
        <v>2</v>
      </c>
      <c r="O67" s="17"/>
      <c r="P67" s="6"/>
      <c r="Q67" s="506">
        <v>13</v>
      </c>
      <c r="R67" s="129"/>
      <c r="S67" s="6"/>
      <c r="T67" s="6"/>
    </row>
    <row r="68" spans="1:20" ht="6" customHeight="1" x14ac:dyDescent="0.25">
      <c r="A68" s="169"/>
      <c r="B68" s="182"/>
      <c r="C68" s="162"/>
      <c r="D68" s="184"/>
      <c r="E68" s="137"/>
      <c r="F68" s="162"/>
      <c r="G68" s="15"/>
      <c r="H68" s="162"/>
      <c r="I68" s="1021"/>
      <c r="J68" s="1021"/>
      <c r="K68" s="1021"/>
      <c r="L68" s="1018"/>
      <c r="M68" s="162"/>
      <c r="N68" s="1019"/>
      <c r="O68" s="17"/>
      <c r="P68" s="6"/>
      <c r="Q68" s="507"/>
      <c r="R68" s="129"/>
      <c r="S68" s="6"/>
      <c r="T68" s="6"/>
    </row>
    <row r="69" spans="1:20" s="161" customFormat="1" ht="30" customHeight="1" x14ac:dyDescent="0.25">
      <c r="A69" s="169"/>
      <c r="B69" s="182"/>
      <c r="C69" s="129"/>
      <c r="D69" s="232"/>
      <c r="E69" s="363" t="s">
        <v>412</v>
      </c>
      <c r="F69" s="184" t="s">
        <v>413</v>
      </c>
      <c r="G69" s="159"/>
      <c r="H69" s="162"/>
      <c r="I69" s="17">
        <v>169</v>
      </c>
      <c r="J69" s="17">
        <v>218</v>
      </c>
      <c r="K69" s="17">
        <v>191</v>
      </c>
      <c r="L69" s="1018"/>
      <c r="M69" s="162"/>
      <c r="N69" s="94"/>
      <c r="O69" s="159"/>
      <c r="Q69" s="507"/>
      <c r="R69" s="129"/>
    </row>
    <row r="70" spans="1:20" s="12" customFormat="1" ht="18" customHeight="1" x14ac:dyDescent="0.5">
      <c r="A70" s="173"/>
      <c r="B70" s="131"/>
      <c r="C70" s="55"/>
      <c r="D70" s="231"/>
      <c r="E70" s="15"/>
      <c r="F70" s="55"/>
      <c r="G70" s="15"/>
      <c r="H70" s="15"/>
      <c r="I70" s="15"/>
      <c r="J70" s="15"/>
      <c r="K70" s="15"/>
      <c r="L70" s="15"/>
      <c r="M70" s="15"/>
      <c r="N70" s="15"/>
      <c r="O70" s="15"/>
      <c r="Q70" s="508"/>
      <c r="R70" s="129"/>
    </row>
    <row r="71" spans="1:20" ht="41.25" customHeight="1" x14ac:dyDescent="0.25">
      <c r="A71" s="169"/>
      <c r="B71" s="182" t="s">
        <v>120</v>
      </c>
      <c r="C71" s="162"/>
      <c r="D71" s="184"/>
      <c r="E71" s="256"/>
      <c r="F71" s="362" t="s">
        <v>27</v>
      </c>
      <c r="G71" s="15"/>
      <c r="H71" s="162"/>
      <c r="I71" s="1021">
        <v>1</v>
      </c>
      <c r="J71" s="1021">
        <v>0</v>
      </c>
      <c r="K71" s="1021">
        <v>0</v>
      </c>
      <c r="L71" s="1018"/>
      <c r="M71" s="162"/>
      <c r="N71" s="1019">
        <v>1</v>
      </c>
      <c r="O71" s="17"/>
      <c r="P71" s="6"/>
      <c r="Q71" s="506">
        <v>6</v>
      </c>
      <c r="R71" s="129"/>
      <c r="S71" s="6"/>
      <c r="T71" s="6"/>
    </row>
    <row r="72" spans="1:20" ht="6" customHeight="1" x14ac:dyDescent="0.25">
      <c r="A72" s="169"/>
      <c r="B72" s="17"/>
      <c r="C72" s="162"/>
      <c r="D72" s="184"/>
      <c r="E72" s="137"/>
      <c r="F72" s="162"/>
      <c r="G72" s="15"/>
      <c r="H72" s="162"/>
      <c r="I72" s="1021"/>
      <c r="J72" s="1021"/>
      <c r="K72" s="1021"/>
      <c r="L72" s="1018"/>
      <c r="M72" s="162"/>
      <c r="N72" s="1019"/>
      <c r="O72" s="17"/>
      <c r="P72" s="6"/>
      <c r="Q72" s="167"/>
      <c r="R72" s="129"/>
      <c r="S72" s="6"/>
      <c r="T72" s="6"/>
    </row>
    <row r="73" spans="1:20" s="161" customFormat="1" ht="30" customHeight="1" x14ac:dyDescent="0.25">
      <c r="A73" s="169"/>
      <c r="B73" s="17"/>
      <c r="C73" s="129"/>
      <c r="D73" s="232"/>
      <c r="E73" s="363" t="s">
        <v>125</v>
      </c>
      <c r="F73" s="184" t="s">
        <v>127</v>
      </c>
      <c r="G73" s="159"/>
      <c r="H73" s="162"/>
      <c r="I73" s="17">
        <v>181</v>
      </c>
      <c r="J73" s="17">
        <v>172</v>
      </c>
      <c r="K73" s="17">
        <v>188</v>
      </c>
      <c r="L73" s="1018"/>
      <c r="M73" s="162"/>
      <c r="N73" s="159"/>
      <c r="O73" s="159"/>
      <c r="Q73" s="167"/>
      <c r="R73" s="129"/>
    </row>
    <row r="74" spans="1:20" s="57" customFormat="1" ht="29.25" customHeight="1" x14ac:dyDescent="0.2">
      <c r="A74" s="132"/>
      <c r="B74" s="101"/>
      <c r="C74" s="104"/>
      <c r="D74" s="496"/>
      <c r="E74" s="66"/>
      <c r="F74" s="104"/>
      <c r="G74" s="105"/>
      <c r="H74" s="64"/>
      <c r="I74" s="64"/>
      <c r="J74" s="64"/>
      <c r="K74" s="64"/>
      <c r="L74" s="64"/>
      <c r="M74" s="64"/>
      <c r="N74" s="64"/>
      <c r="O74" s="64"/>
      <c r="P74" s="64"/>
      <c r="Q74" s="106"/>
      <c r="R74" s="129"/>
    </row>
    <row r="75" spans="1:20" s="63" customFormat="1" ht="54" customHeight="1" x14ac:dyDescent="0.2">
      <c r="A75" s="172"/>
      <c r="B75" s="1020" t="s">
        <v>25</v>
      </c>
      <c r="C75" s="1020"/>
      <c r="D75" s="1020"/>
      <c r="E75" s="1020"/>
      <c r="F75" s="1020"/>
      <c r="G75" s="1020"/>
      <c r="H75" s="1020"/>
      <c r="I75" s="1020"/>
      <c r="J75" s="1020"/>
      <c r="K75" s="1020"/>
      <c r="L75" s="1020"/>
      <c r="M75" s="1020"/>
      <c r="N75" s="1020"/>
      <c r="O75" s="1020"/>
      <c r="P75" s="1020"/>
      <c r="Q75" s="1020"/>
      <c r="R75" s="129"/>
      <c r="S75" s="111"/>
      <c r="T75" s="111"/>
    </row>
    <row r="76" spans="1:20" s="57" customFormat="1" ht="29.25" customHeight="1" x14ac:dyDescent="0.2">
      <c r="A76" s="132"/>
      <c r="B76" s="101"/>
      <c r="C76" s="104"/>
      <c r="D76" s="496"/>
      <c r="E76" s="66"/>
      <c r="F76" s="104"/>
      <c r="G76" s="105"/>
      <c r="H76" s="64"/>
      <c r="I76" s="64"/>
      <c r="J76" s="64"/>
      <c r="K76" s="64"/>
      <c r="L76" s="64"/>
      <c r="M76" s="64"/>
      <c r="N76" s="64"/>
      <c r="O76" s="64"/>
      <c r="P76" s="64"/>
      <c r="Q76" s="106"/>
      <c r="R76" s="107"/>
    </row>
    <row r="77" spans="1:20" ht="42" customHeight="1" x14ac:dyDescent="0.25">
      <c r="A77" s="169"/>
      <c r="B77" s="182" t="s">
        <v>117</v>
      </c>
      <c r="C77" s="162"/>
      <c r="D77" s="184"/>
      <c r="E77" s="256"/>
      <c r="F77" s="362" t="s">
        <v>98</v>
      </c>
      <c r="G77" s="15"/>
      <c r="H77" s="162"/>
      <c r="I77" s="1017">
        <v>0</v>
      </c>
      <c r="J77" s="1017">
        <v>1</v>
      </c>
      <c r="K77" s="1017">
        <v>0</v>
      </c>
      <c r="L77" s="1018"/>
      <c r="M77" s="1018"/>
      <c r="N77" s="1019">
        <v>1</v>
      </c>
      <c r="O77" s="17"/>
      <c r="P77" s="6"/>
      <c r="Q77" s="506">
        <v>9</v>
      </c>
      <c r="R77" s="129"/>
      <c r="S77" s="6"/>
      <c r="T77" s="6"/>
    </row>
    <row r="78" spans="1:20" ht="6" customHeight="1" x14ac:dyDescent="0.25">
      <c r="A78" s="169"/>
      <c r="B78" s="182"/>
      <c r="C78" s="162"/>
      <c r="D78" s="184"/>
      <c r="E78" s="137"/>
      <c r="F78" s="162"/>
      <c r="G78" s="15"/>
      <c r="H78" s="162"/>
      <c r="I78" s="1017"/>
      <c r="J78" s="1017"/>
      <c r="K78" s="1017"/>
      <c r="L78" s="1018"/>
      <c r="M78" s="1018"/>
      <c r="N78" s="1019"/>
      <c r="O78" s="17"/>
      <c r="P78" s="6"/>
      <c r="Q78" s="507"/>
      <c r="R78" s="129"/>
      <c r="S78" s="6"/>
      <c r="T78" s="6"/>
    </row>
    <row r="79" spans="1:20" s="161" customFormat="1" ht="30" customHeight="1" x14ac:dyDescent="0.25">
      <c r="A79" s="169"/>
      <c r="B79" s="182"/>
      <c r="C79" s="129"/>
      <c r="D79" s="232"/>
      <c r="E79" s="363" t="s">
        <v>382</v>
      </c>
      <c r="F79" s="184" t="s">
        <v>381</v>
      </c>
      <c r="G79" s="159"/>
      <c r="H79" s="162"/>
      <c r="I79" s="17">
        <v>214</v>
      </c>
      <c r="J79" s="17">
        <v>209</v>
      </c>
      <c r="K79" s="17">
        <v>166</v>
      </c>
      <c r="L79" s="1018"/>
      <c r="M79" s="1018"/>
      <c r="N79" s="94"/>
      <c r="O79" s="159"/>
      <c r="Q79" s="507"/>
      <c r="R79" s="129"/>
    </row>
    <row r="80" spans="1:20" s="12" customFormat="1" ht="18" customHeight="1" x14ac:dyDescent="0.5">
      <c r="A80" s="173"/>
      <c r="B80" s="131"/>
      <c r="C80" s="55"/>
      <c r="D80" s="231"/>
      <c r="E80" s="164"/>
      <c r="F80" s="231"/>
      <c r="G80" s="15"/>
      <c r="H80" s="15"/>
      <c r="I80" s="15"/>
      <c r="J80" s="15"/>
      <c r="K80" s="15"/>
      <c r="L80" s="15"/>
      <c r="M80" s="15"/>
      <c r="N80" s="15"/>
      <c r="O80" s="15"/>
      <c r="Q80" s="508"/>
      <c r="R80" s="129"/>
    </row>
    <row r="81" spans="1:20" ht="41.25" customHeight="1" x14ac:dyDescent="0.25">
      <c r="A81" s="169"/>
      <c r="B81" s="182" t="s">
        <v>118</v>
      </c>
      <c r="C81" s="162"/>
      <c r="D81" s="184"/>
      <c r="E81" s="256"/>
      <c r="F81" s="362" t="s">
        <v>99</v>
      </c>
      <c r="G81" s="15"/>
      <c r="H81" s="162"/>
      <c r="I81" s="1017">
        <v>1</v>
      </c>
      <c r="J81" s="1017">
        <v>0</v>
      </c>
      <c r="K81" s="1017">
        <v>1</v>
      </c>
      <c r="L81" s="1018"/>
      <c r="M81" s="1018"/>
      <c r="N81" s="1019">
        <v>2</v>
      </c>
      <c r="O81" s="17"/>
      <c r="P81" s="6"/>
      <c r="Q81" s="506">
        <v>13</v>
      </c>
      <c r="R81" s="129"/>
      <c r="S81" s="6"/>
      <c r="T81" s="6"/>
    </row>
    <row r="82" spans="1:20" ht="6" customHeight="1" x14ac:dyDescent="0.25">
      <c r="A82" s="169"/>
      <c r="B82" s="182"/>
      <c r="C82" s="162"/>
      <c r="D82" s="184"/>
      <c r="E82" s="95"/>
      <c r="F82" s="184"/>
      <c r="G82" s="15"/>
      <c r="H82" s="162"/>
      <c r="I82" s="1017"/>
      <c r="J82" s="1017"/>
      <c r="K82" s="1017"/>
      <c r="L82" s="1018"/>
      <c r="M82" s="1018"/>
      <c r="N82" s="1019"/>
      <c r="O82" s="17"/>
      <c r="P82" s="6"/>
      <c r="Q82" s="507"/>
      <c r="R82" s="129"/>
      <c r="S82" s="6"/>
      <c r="T82" s="6"/>
    </row>
    <row r="83" spans="1:20" s="161" customFormat="1" ht="30" customHeight="1" x14ac:dyDescent="0.25">
      <c r="A83" s="169"/>
      <c r="B83" s="182"/>
      <c r="C83" s="129"/>
      <c r="D83" s="232"/>
      <c r="E83" s="363" t="s">
        <v>412</v>
      </c>
      <c r="F83" s="184" t="s">
        <v>413</v>
      </c>
      <c r="G83" s="159"/>
      <c r="H83" s="162"/>
      <c r="I83" s="17">
        <v>231</v>
      </c>
      <c r="J83" s="17">
        <v>185</v>
      </c>
      <c r="K83" s="17">
        <v>208</v>
      </c>
      <c r="L83" s="1018"/>
      <c r="M83" s="1018"/>
      <c r="N83" s="159"/>
      <c r="O83" s="159"/>
      <c r="Q83" s="507"/>
      <c r="R83" s="129"/>
    </row>
    <row r="84" spans="1:20" s="12" customFormat="1" ht="12" customHeight="1" thickBot="1" x14ac:dyDescent="0.55000000000000004">
      <c r="A84" s="174"/>
      <c r="B84" s="499"/>
      <c r="C84" s="223"/>
      <c r="D84" s="237"/>
      <c r="E84" s="236"/>
      <c r="F84" s="237"/>
      <c r="G84" s="176"/>
      <c r="H84" s="176"/>
      <c r="I84" s="176"/>
      <c r="J84" s="176"/>
      <c r="K84" s="176"/>
      <c r="L84" s="176"/>
      <c r="M84" s="176"/>
      <c r="N84" s="176"/>
      <c r="O84" s="176"/>
      <c r="P84" s="176"/>
      <c r="Q84" s="509"/>
      <c r="R84" s="177"/>
      <c r="S84" s="178"/>
    </row>
    <row r="85" spans="1:20" s="12" customFormat="1" ht="12" customHeight="1" thickTop="1" x14ac:dyDescent="0.5">
      <c r="A85" s="173"/>
      <c r="B85" s="131"/>
      <c r="C85" s="55"/>
      <c r="D85" s="231"/>
      <c r="E85" s="164"/>
      <c r="F85" s="231"/>
      <c r="G85" s="15"/>
      <c r="H85" s="15"/>
      <c r="I85" s="15"/>
      <c r="J85" s="15"/>
      <c r="K85" s="15"/>
      <c r="L85" s="15"/>
      <c r="M85" s="15"/>
      <c r="N85" s="15"/>
      <c r="O85" s="15"/>
      <c r="P85" s="15"/>
      <c r="Q85" s="508"/>
      <c r="R85" s="129"/>
    </row>
    <row r="86" spans="1:20" ht="42" customHeight="1" x14ac:dyDescent="0.25">
      <c r="A86" s="169"/>
      <c r="B86" s="182" t="s">
        <v>119</v>
      </c>
      <c r="C86" s="162"/>
      <c r="D86" s="184"/>
      <c r="E86" s="256"/>
      <c r="F86" s="362" t="s">
        <v>98</v>
      </c>
      <c r="G86" s="15"/>
      <c r="H86" s="162"/>
      <c r="I86" s="1017">
        <v>0</v>
      </c>
      <c r="J86" s="1017">
        <v>0</v>
      </c>
      <c r="K86" s="1017">
        <v>0</v>
      </c>
      <c r="L86" s="1018"/>
      <c r="M86" s="1018"/>
      <c r="N86" s="1019">
        <v>0</v>
      </c>
      <c r="O86" s="17"/>
      <c r="P86" s="6"/>
      <c r="Q86" s="506">
        <v>10</v>
      </c>
      <c r="R86" s="129"/>
      <c r="S86" s="6"/>
      <c r="T86" s="6"/>
    </row>
    <row r="87" spans="1:20" ht="6" customHeight="1" x14ac:dyDescent="0.25">
      <c r="A87" s="169"/>
      <c r="B87" s="182"/>
      <c r="C87" s="162"/>
      <c r="D87" s="184"/>
      <c r="E87" s="95"/>
      <c r="F87" s="184"/>
      <c r="G87" s="15"/>
      <c r="H87" s="162"/>
      <c r="I87" s="1017"/>
      <c r="J87" s="1017"/>
      <c r="K87" s="1017"/>
      <c r="L87" s="1018"/>
      <c r="M87" s="1018"/>
      <c r="N87" s="1019"/>
      <c r="O87" s="17"/>
      <c r="P87" s="6"/>
      <c r="Q87" s="507"/>
      <c r="R87" s="129"/>
      <c r="S87" s="6"/>
      <c r="T87" s="6"/>
    </row>
    <row r="88" spans="1:20" s="161" customFormat="1" ht="30" customHeight="1" x14ac:dyDescent="0.25">
      <c r="A88" s="169"/>
      <c r="B88" s="182"/>
      <c r="C88" s="129"/>
      <c r="D88" s="232"/>
      <c r="E88" s="363" t="s">
        <v>383</v>
      </c>
      <c r="F88" s="184" t="s">
        <v>242</v>
      </c>
      <c r="G88" s="159"/>
      <c r="H88" s="162"/>
      <c r="I88" s="17">
        <v>157</v>
      </c>
      <c r="J88" s="17">
        <v>156</v>
      </c>
      <c r="K88" s="17"/>
      <c r="L88" s="1018"/>
      <c r="M88" s="1018"/>
      <c r="N88" s="94"/>
      <c r="O88" s="159"/>
      <c r="Q88" s="507"/>
      <c r="R88" s="129"/>
    </row>
    <row r="89" spans="1:20" s="12" customFormat="1" ht="18" customHeight="1" x14ac:dyDescent="0.5">
      <c r="A89" s="173"/>
      <c r="B89" s="131"/>
      <c r="C89" s="55"/>
      <c r="D89" s="231"/>
      <c r="E89" s="164"/>
      <c r="F89" s="231"/>
      <c r="G89" s="15"/>
      <c r="H89" s="15"/>
      <c r="I89" s="15"/>
      <c r="J89" s="15"/>
      <c r="K89" s="15"/>
      <c r="L89" s="15"/>
      <c r="M89" s="15"/>
      <c r="N89" s="15"/>
      <c r="O89" s="15"/>
      <c r="Q89" s="508"/>
      <c r="R89" s="129"/>
    </row>
    <row r="90" spans="1:20" ht="42" customHeight="1" x14ac:dyDescent="0.25">
      <c r="A90" s="169"/>
      <c r="B90" s="182" t="s">
        <v>120</v>
      </c>
      <c r="C90" s="162"/>
      <c r="D90" s="184"/>
      <c r="E90" s="256"/>
      <c r="F90" s="362" t="s">
        <v>27</v>
      </c>
      <c r="G90" s="15"/>
      <c r="H90" s="162"/>
      <c r="I90" s="1017">
        <v>1</v>
      </c>
      <c r="J90" s="1017">
        <v>1</v>
      </c>
      <c r="K90" s="1017">
        <v>0</v>
      </c>
      <c r="L90" s="1018"/>
      <c r="M90" s="1018"/>
      <c r="N90" s="1019">
        <v>2</v>
      </c>
      <c r="O90" s="17"/>
      <c r="P90" s="6"/>
      <c r="Q90" s="506">
        <v>6</v>
      </c>
      <c r="R90" s="129"/>
      <c r="S90" s="6"/>
      <c r="T90" s="6"/>
    </row>
    <row r="91" spans="1:20" ht="6" customHeight="1" x14ac:dyDescent="0.25">
      <c r="A91" s="169"/>
      <c r="B91" s="17"/>
      <c r="C91" s="162"/>
      <c r="D91" s="184"/>
      <c r="E91" s="95"/>
      <c r="F91" s="184"/>
      <c r="G91" s="15"/>
      <c r="H91" s="162"/>
      <c r="I91" s="1017"/>
      <c r="J91" s="1017"/>
      <c r="K91" s="1017"/>
      <c r="L91" s="1018"/>
      <c r="M91" s="1018"/>
      <c r="N91" s="1019"/>
      <c r="O91" s="17"/>
      <c r="P91" s="6"/>
      <c r="Q91" s="167"/>
      <c r="R91" s="129"/>
      <c r="S91" s="6"/>
      <c r="T91" s="6"/>
    </row>
    <row r="92" spans="1:20" s="161" customFormat="1" ht="30" customHeight="1" x14ac:dyDescent="0.25">
      <c r="A92" s="169"/>
      <c r="B92" s="17"/>
      <c r="C92" s="129"/>
      <c r="D92" s="232"/>
      <c r="E92" s="363" t="s">
        <v>125</v>
      </c>
      <c r="F92" s="184" t="s">
        <v>127</v>
      </c>
      <c r="G92" s="159"/>
      <c r="H92" s="162"/>
      <c r="I92" s="17">
        <v>237</v>
      </c>
      <c r="J92" s="17">
        <v>190</v>
      </c>
      <c r="K92" s="17"/>
      <c r="L92" s="1018"/>
      <c r="M92" s="1018"/>
      <c r="N92" s="159"/>
      <c r="O92" s="159"/>
      <c r="Q92" s="167"/>
      <c r="R92" s="129"/>
    </row>
    <row r="93" spans="1:20" s="12" customFormat="1" ht="18" customHeight="1" x14ac:dyDescent="0.35">
      <c r="A93" s="173"/>
      <c r="B93" s="32"/>
      <c r="C93" s="55"/>
      <c r="D93" s="231"/>
      <c r="E93" s="15"/>
      <c r="F93" s="55"/>
      <c r="G93" s="15"/>
      <c r="H93" s="15"/>
      <c r="I93" s="15"/>
      <c r="J93" s="15"/>
      <c r="K93" s="15"/>
      <c r="L93" s="15"/>
      <c r="M93" s="15"/>
      <c r="N93" s="15"/>
      <c r="O93" s="15"/>
      <c r="P93" s="15"/>
      <c r="Q93" s="15"/>
      <c r="R93" s="129"/>
    </row>
    <row r="94" spans="1:20" ht="3" customHeight="1" x14ac:dyDescent="0.7">
      <c r="A94" s="169"/>
      <c r="B94" s="94"/>
      <c r="C94" s="109"/>
      <c r="D94" s="381"/>
      <c r="E94" s="109"/>
      <c r="F94" s="109"/>
      <c r="G94" s="95"/>
      <c r="H94" s="95"/>
      <c r="I94" s="95"/>
      <c r="J94" s="95"/>
      <c r="K94" s="60"/>
      <c r="M94" s="56"/>
      <c r="N94" s="56"/>
      <c r="O94" s="56"/>
      <c r="P94" s="56"/>
      <c r="Q94" s="91"/>
      <c r="R94" s="97"/>
      <c r="S94" s="6"/>
      <c r="T94" s="6"/>
    </row>
    <row r="95" spans="1:20" s="40" customFormat="1" ht="30" customHeight="1" x14ac:dyDescent="0.2">
      <c r="A95" s="170"/>
      <c r="B95" s="1015" t="s">
        <v>92</v>
      </c>
      <c r="C95" s="1015"/>
      <c r="D95" s="1015"/>
      <c r="E95" s="1015"/>
      <c r="F95" s="1015"/>
      <c r="G95" s="1015"/>
      <c r="H95" s="1015"/>
      <c r="I95" s="1015"/>
      <c r="J95" s="1015"/>
      <c r="K95" s="1015"/>
      <c r="L95" s="1015"/>
      <c r="M95" s="1015"/>
      <c r="N95" s="1016" t="s">
        <v>17</v>
      </c>
      <c r="O95" s="1016"/>
      <c r="P95" s="1016"/>
      <c r="Q95" s="1016"/>
    </row>
    <row r="96" spans="1:20" s="40" customFormat="1" ht="30" customHeight="1" x14ac:dyDescent="0.4">
      <c r="A96" s="170"/>
      <c r="B96" s="1015"/>
      <c r="C96" s="1015"/>
      <c r="D96" s="1015"/>
      <c r="E96" s="1015"/>
      <c r="F96" s="1015"/>
      <c r="G96" s="1015"/>
      <c r="H96" s="1015"/>
      <c r="I96" s="1015"/>
      <c r="J96" s="1015"/>
      <c r="K96" s="1015"/>
      <c r="L96" s="1015"/>
      <c r="M96" s="1015"/>
      <c r="N96" s="110" t="s">
        <v>79</v>
      </c>
      <c r="O96" s="282"/>
      <c r="P96" s="929">
        <v>274</v>
      </c>
      <c r="Q96" s="929"/>
    </row>
    <row r="97" spans="1:20" s="40" customFormat="1" ht="30" customHeight="1" x14ac:dyDescent="0.4">
      <c r="A97" s="170"/>
      <c r="B97" s="1015"/>
      <c r="C97" s="1015"/>
      <c r="D97" s="1015"/>
      <c r="E97" s="1015"/>
      <c r="F97" s="1015"/>
      <c r="G97" s="1015"/>
      <c r="H97" s="1015"/>
      <c r="I97" s="1015"/>
      <c r="J97" s="1015"/>
      <c r="K97" s="1015"/>
      <c r="L97" s="1015"/>
      <c r="M97" s="1015"/>
      <c r="N97" s="110" t="s">
        <v>476</v>
      </c>
      <c r="O97" s="282"/>
      <c r="P97" s="929">
        <v>1062</v>
      </c>
      <c r="Q97" s="929"/>
    </row>
    <row r="98" spans="1:20" s="40" customFormat="1" ht="18" customHeight="1" x14ac:dyDescent="0.35">
      <c r="A98" s="170"/>
      <c r="B98" s="1015"/>
      <c r="C98" s="1015"/>
      <c r="D98" s="1015"/>
      <c r="E98" s="1015"/>
      <c r="F98" s="1015"/>
      <c r="G98" s="1015"/>
      <c r="H98" s="1015"/>
      <c r="I98" s="1015"/>
      <c r="J98" s="1015"/>
      <c r="K98" s="1015"/>
      <c r="L98" s="1015"/>
      <c r="M98" s="1015"/>
      <c r="N98" s="43"/>
      <c r="O98" s="45"/>
      <c r="P98" s="99"/>
      <c r="Q98" s="48"/>
    </row>
    <row r="99" spans="1:20" s="63" customFormat="1" ht="60" customHeight="1" x14ac:dyDescent="0.2">
      <c r="A99" s="172"/>
      <c r="B99" s="1012" t="s">
        <v>90</v>
      </c>
      <c r="C99" s="1012"/>
      <c r="D99" s="1012"/>
      <c r="E99" s="1012"/>
      <c r="F99" s="1012"/>
      <c r="G99" s="1012"/>
      <c r="H99" s="1012"/>
      <c r="I99" s="1012"/>
      <c r="J99" s="1012"/>
      <c r="K99" s="1012"/>
      <c r="L99" s="1012"/>
      <c r="M99" s="1012"/>
      <c r="N99" s="1012"/>
      <c r="O99" s="1012"/>
      <c r="P99" s="1012"/>
      <c r="Q99" s="1012"/>
      <c r="R99" s="129"/>
      <c r="S99" s="111"/>
      <c r="T99" s="111"/>
    </row>
    <row r="100" spans="1:20" s="12" customFormat="1" ht="51" customHeight="1" x14ac:dyDescent="0.35">
      <c r="A100" s="169"/>
      <c r="B100" s="131"/>
      <c r="C100" s="55"/>
      <c r="D100" s="231"/>
      <c r="E100" s="164"/>
      <c r="F100" s="231"/>
      <c r="G100" s="253"/>
      <c r="H100" s="190"/>
      <c r="I100" s="190"/>
      <c r="J100" s="190"/>
      <c r="K100" s="190"/>
      <c r="L100" s="190"/>
      <c r="M100" s="17"/>
      <c r="N100" s="15"/>
      <c r="O100" s="17"/>
      <c r="P100" s="15"/>
      <c r="Q100" s="15"/>
      <c r="R100" s="129"/>
    </row>
    <row r="101" spans="1:20" ht="36" customHeight="1" x14ac:dyDescent="0.25">
      <c r="A101" s="169"/>
      <c r="B101" s="1013">
        <v>1</v>
      </c>
      <c r="C101" s="162"/>
      <c r="D101" s="184"/>
      <c r="E101" s="256"/>
      <c r="F101" s="362" t="s">
        <v>98</v>
      </c>
      <c r="G101" s="253"/>
      <c r="H101" s="369">
        <v>3</v>
      </c>
      <c r="I101" s="369">
        <v>0</v>
      </c>
      <c r="J101" s="369">
        <v>3</v>
      </c>
      <c r="K101" s="369">
        <v>3</v>
      </c>
      <c r="L101" s="369">
        <v>3</v>
      </c>
      <c r="M101" s="17"/>
      <c r="N101" s="183">
        <v>12</v>
      </c>
      <c r="O101" s="17"/>
      <c r="P101" s="167"/>
      <c r="Q101" s="1014">
        <v>9</v>
      </c>
      <c r="R101" s="129"/>
      <c r="S101" s="6"/>
      <c r="T101" s="6"/>
    </row>
    <row r="102" spans="1:20" s="161" customFormat="1" ht="33" customHeight="1" x14ac:dyDescent="0.45">
      <c r="A102" s="169"/>
      <c r="B102" s="1013"/>
      <c r="C102" s="129"/>
      <c r="D102" s="232"/>
      <c r="E102" s="365" t="s">
        <v>382</v>
      </c>
      <c r="F102" s="364" t="s">
        <v>381</v>
      </c>
      <c r="G102" s="266"/>
      <c r="H102" s="371">
        <v>189</v>
      </c>
      <c r="I102" s="367">
        <v>188</v>
      </c>
      <c r="J102" s="372">
        <v>201</v>
      </c>
      <c r="K102" s="370">
        <v>203</v>
      </c>
      <c r="L102" s="371">
        <v>192</v>
      </c>
      <c r="M102" s="261"/>
      <c r="N102" s="262">
        <v>973</v>
      </c>
      <c r="O102" s="15"/>
      <c r="P102" s="263">
        <v>194.6</v>
      </c>
      <c r="Q102" s="1014"/>
      <c r="R102" s="129"/>
    </row>
    <row r="103" spans="1:20" s="161" customFormat="1" ht="33" customHeight="1" x14ac:dyDescent="0.25">
      <c r="A103" s="169"/>
      <c r="B103" s="94"/>
      <c r="C103" s="129"/>
      <c r="D103" s="232"/>
      <c r="G103" s="253"/>
      <c r="H103" s="371">
        <v>143</v>
      </c>
      <c r="I103" s="367">
        <v>224</v>
      </c>
      <c r="J103" s="372">
        <v>196</v>
      </c>
      <c r="K103" s="370">
        <v>164</v>
      </c>
      <c r="L103" s="371">
        <v>168</v>
      </c>
      <c r="M103" s="17"/>
      <c r="N103" s="16"/>
      <c r="O103" s="159"/>
      <c r="P103" s="163"/>
      <c r="Q103" s="181"/>
      <c r="R103" s="129"/>
    </row>
    <row r="104" spans="1:20" s="161" customFormat="1" ht="33" customHeight="1" x14ac:dyDescent="0.25">
      <c r="A104" s="169"/>
      <c r="B104" s="94"/>
      <c r="C104" s="129"/>
      <c r="D104" s="232"/>
      <c r="E104" s="232"/>
      <c r="F104" s="185"/>
      <c r="G104" s="253"/>
      <c r="H104" s="368" t="s">
        <v>191</v>
      </c>
      <c r="I104" s="368" t="s">
        <v>332</v>
      </c>
      <c r="J104" s="368" t="s">
        <v>408</v>
      </c>
      <c r="K104" s="368" t="s">
        <v>416</v>
      </c>
      <c r="L104" s="368" t="s">
        <v>317</v>
      </c>
      <c r="M104" s="17"/>
      <c r="N104" s="16"/>
      <c r="O104" s="159"/>
      <c r="P104" s="163"/>
      <c r="Q104" s="181"/>
      <c r="R104" s="129"/>
    </row>
    <row r="105" spans="1:20" s="12" customFormat="1" ht="25.5" customHeight="1" thickBot="1" x14ac:dyDescent="0.4">
      <c r="A105" s="186"/>
      <c r="B105" s="485"/>
      <c r="C105" s="458"/>
      <c r="D105" s="460"/>
      <c r="E105" s="459"/>
      <c r="F105" s="460"/>
      <c r="G105" s="461"/>
      <c r="H105" s="462"/>
      <c r="I105" s="462"/>
      <c r="J105" s="462"/>
      <c r="K105" s="462"/>
      <c r="L105" s="462"/>
      <c r="M105" s="188"/>
      <c r="N105" s="187"/>
      <c r="O105" s="188"/>
      <c r="P105" s="187"/>
      <c r="Q105" s="457"/>
      <c r="R105" s="189"/>
      <c r="S105" s="463"/>
    </row>
    <row r="106" spans="1:20" s="12" customFormat="1" ht="25.5" customHeight="1" thickTop="1" x14ac:dyDescent="0.35">
      <c r="A106" s="169"/>
      <c r="B106" s="165"/>
      <c r="C106" s="55"/>
      <c r="D106" s="231"/>
      <c r="E106" s="164"/>
      <c r="F106" s="231"/>
      <c r="G106" s="253"/>
      <c r="H106" s="190"/>
      <c r="I106" s="190"/>
      <c r="J106" s="190"/>
      <c r="K106" s="190"/>
      <c r="L106" s="190"/>
      <c r="M106" s="17"/>
      <c r="N106" s="15"/>
      <c r="O106" s="17"/>
      <c r="P106" s="15"/>
      <c r="Q106" s="276"/>
      <c r="R106" s="129"/>
    </row>
    <row r="107" spans="1:20" ht="36" customHeight="1" x14ac:dyDescent="0.25">
      <c r="A107" s="169"/>
      <c r="B107" s="1013">
        <v>2</v>
      </c>
      <c r="C107" s="162"/>
      <c r="D107" s="184"/>
      <c r="E107" s="256"/>
      <c r="F107" s="362" t="s">
        <v>99</v>
      </c>
      <c r="G107" s="253"/>
      <c r="H107" s="369">
        <v>0</v>
      </c>
      <c r="I107" s="369">
        <v>3</v>
      </c>
      <c r="J107" s="369">
        <v>0</v>
      </c>
      <c r="K107" s="369">
        <v>3</v>
      </c>
      <c r="L107" s="369">
        <v>3</v>
      </c>
      <c r="M107" s="17"/>
      <c r="N107" s="183">
        <v>9</v>
      </c>
      <c r="O107" s="17"/>
      <c r="P107" s="167"/>
      <c r="Q107" s="1014">
        <v>8</v>
      </c>
      <c r="R107" s="129"/>
      <c r="S107" s="6"/>
      <c r="T107" s="6"/>
    </row>
    <row r="108" spans="1:20" s="161" customFormat="1" ht="33" customHeight="1" x14ac:dyDescent="0.45">
      <c r="A108" s="169"/>
      <c r="B108" s="1013"/>
      <c r="C108" s="129"/>
      <c r="D108" s="232"/>
      <c r="E108" s="365" t="s">
        <v>409</v>
      </c>
      <c r="F108" s="364" t="s">
        <v>332</v>
      </c>
      <c r="G108" s="266"/>
      <c r="H108" s="370">
        <v>159</v>
      </c>
      <c r="I108" s="370">
        <v>224</v>
      </c>
      <c r="J108" s="370">
        <v>156</v>
      </c>
      <c r="K108" s="370">
        <v>183</v>
      </c>
      <c r="L108" s="367">
        <v>256</v>
      </c>
      <c r="M108" s="261"/>
      <c r="N108" s="262">
        <v>978</v>
      </c>
      <c r="O108" s="15"/>
      <c r="P108" s="263">
        <v>195.6</v>
      </c>
      <c r="Q108" s="1014"/>
      <c r="R108" s="129"/>
    </row>
    <row r="109" spans="1:20" s="161" customFormat="1" ht="33" customHeight="1" x14ac:dyDescent="0.25">
      <c r="A109" s="169"/>
      <c r="B109" s="94"/>
      <c r="C109" s="129"/>
      <c r="D109" s="232"/>
      <c r="G109" s="253"/>
      <c r="H109" s="370">
        <v>186</v>
      </c>
      <c r="I109" s="370">
        <v>188</v>
      </c>
      <c r="J109" s="370">
        <v>180</v>
      </c>
      <c r="K109" s="370">
        <v>178</v>
      </c>
      <c r="L109" s="367">
        <v>142</v>
      </c>
      <c r="M109" s="17"/>
      <c r="N109" s="16"/>
      <c r="O109" s="159"/>
      <c r="P109" s="163"/>
      <c r="Q109" s="181"/>
      <c r="R109" s="129"/>
    </row>
    <row r="110" spans="1:20" s="161" customFormat="1" ht="33" customHeight="1" x14ac:dyDescent="0.25">
      <c r="A110" s="169"/>
      <c r="B110" s="94"/>
      <c r="C110" s="129"/>
      <c r="D110" s="232"/>
      <c r="E110" s="232"/>
      <c r="F110" s="185"/>
      <c r="G110" s="253"/>
      <c r="H110" s="368" t="s">
        <v>408</v>
      </c>
      <c r="I110" s="368" t="s">
        <v>381</v>
      </c>
      <c r="J110" s="368" t="s">
        <v>416</v>
      </c>
      <c r="K110" s="368" t="s">
        <v>317</v>
      </c>
      <c r="L110" s="368" t="s">
        <v>191</v>
      </c>
      <c r="M110" s="17"/>
      <c r="N110" s="16"/>
      <c r="O110" s="159"/>
      <c r="P110" s="163"/>
      <c r="Q110" s="181"/>
      <c r="R110" s="129"/>
    </row>
    <row r="111" spans="1:20" s="12" customFormat="1" ht="51" customHeight="1" x14ac:dyDescent="0.35">
      <c r="A111" s="169"/>
      <c r="B111" s="165"/>
      <c r="C111" s="55"/>
      <c r="D111" s="231"/>
      <c r="E111" s="164"/>
      <c r="F111" s="231"/>
      <c r="G111" s="253"/>
      <c r="H111" s="190"/>
      <c r="I111" s="190"/>
      <c r="J111" s="190"/>
      <c r="K111" s="190"/>
      <c r="L111" s="190"/>
      <c r="M111" s="17"/>
      <c r="N111" s="15"/>
      <c r="O111" s="17"/>
      <c r="P111" s="15"/>
      <c r="Q111" s="276"/>
      <c r="R111" s="129"/>
    </row>
    <row r="112" spans="1:20" ht="36" customHeight="1" x14ac:dyDescent="0.25">
      <c r="A112" s="169"/>
      <c r="B112" s="1013">
        <v>3</v>
      </c>
      <c r="C112" s="162"/>
      <c r="D112" s="184"/>
      <c r="E112" s="256"/>
      <c r="F112" s="362" t="s">
        <v>23</v>
      </c>
      <c r="G112" s="253"/>
      <c r="H112" s="369">
        <v>3</v>
      </c>
      <c r="I112" s="369">
        <v>3</v>
      </c>
      <c r="J112" s="369">
        <v>3</v>
      </c>
      <c r="K112" s="369">
        <v>0</v>
      </c>
      <c r="L112" s="369">
        <v>0</v>
      </c>
      <c r="M112" s="17"/>
      <c r="N112" s="183">
        <v>9</v>
      </c>
      <c r="O112" s="17"/>
      <c r="P112" s="167"/>
      <c r="Q112" s="1014">
        <v>17</v>
      </c>
      <c r="R112" s="129"/>
      <c r="S112" s="6"/>
      <c r="T112" s="6"/>
    </row>
    <row r="113" spans="1:20" s="161" customFormat="1" ht="33" customHeight="1" x14ac:dyDescent="0.45">
      <c r="A113" s="169"/>
      <c r="B113" s="1013"/>
      <c r="C113" s="129"/>
      <c r="D113" s="232"/>
      <c r="E113" s="365" t="s">
        <v>417</v>
      </c>
      <c r="F113" s="364" t="s">
        <v>416</v>
      </c>
      <c r="G113" s="266"/>
      <c r="H113" s="370">
        <v>172</v>
      </c>
      <c r="I113" s="374">
        <v>169</v>
      </c>
      <c r="J113" s="372">
        <v>180</v>
      </c>
      <c r="K113" s="367">
        <v>164</v>
      </c>
      <c r="L113" s="375">
        <v>179</v>
      </c>
      <c r="M113" s="261"/>
      <c r="N113" s="262">
        <v>864</v>
      </c>
      <c r="O113" s="15"/>
      <c r="P113" s="263">
        <v>172.8</v>
      </c>
      <c r="Q113" s="1014"/>
      <c r="R113" s="129"/>
    </row>
    <row r="114" spans="1:20" s="161" customFormat="1" ht="33" customHeight="1" x14ac:dyDescent="0.25">
      <c r="A114" s="169"/>
      <c r="B114" s="94"/>
      <c r="C114" s="129"/>
      <c r="D114" s="232"/>
      <c r="G114" s="253"/>
      <c r="H114" s="370">
        <v>162</v>
      </c>
      <c r="I114" s="374">
        <v>149</v>
      </c>
      <c r="J114" s="372">
        <v>156</v>
      </c>
      <c r="K114" s="367">
        <v>203</v>
      </c>
      <c r="L114" s="375">
        <v>193</v>
      </c>
      <c r="M114" s="17"/>
      <c r="N114" s="16"/>
      <c r="O114" s="159"/>
      <c r="P114" s="163"/>
      <c r="Q114" s="181"/>
      <c r="R114" s="129"/>
    </row>
    <row r="115" spans="1:20" s="161" customFormat="1" ht="33" customHeight="1" x14ac:dyDescent="0.25">
      <c r="A115" s="169"/>
      <c r="B115" s="94"/>
      <c r="C115" s="129"/>
      <c r="D115" s="232"/>
      <c r="E115" s="232"/>
      <c r="F115" s="185"/>
      <c r="G115" s="253"/>
      <c r="H115" s="368" t="s">
        <v>317</v>
      </c>
      <c r="I115" s="368" t="s">
        <v>191</v>
      </c>
      <c r="J115" s="368" t="s">
        <v>332</v>
      </c>
      <c r="K115" s="368" t="s">
        <v>381</v>
      </c>
      <c r="L115" s="368" t="s">
        <v>408</v>
      </c>
      <c r="M115" s="17"/>
      <c r="N115" s="16"/>
      <c r="O115" s="159"/>
      <c r="P115" s="163"/>
      <c r="Q115" s="181"/>
      <c r="R115" s="129"/>
    </row>
    <row r="116" spans="1:20" s="12" customFormat="1" ht="51" customHeight="1" x14ac:dyDescent="0.35">
      <c r="A116" s="169"/>
      <c r="B116" s="165"/>
      <c r="C116" s="55"/>
      <c r="D116" s="231"/>
      <c r="E116" s="164"/>
      <c r="F116" s="231"/>
      <c r="G116" s="253"/>
      <c r="H116" s="190"/>
      <c r="I116" s="190"/>
      <c r="J116" s="190"/>
      <c r="K116" s="190"/>
      <c r="L116" s="190"/>
      <c r="M116" s="17"/>
      <c r="N116" s="15"/>
      <c r="O116" s="17"/>
      <c r="P116" s="15"/>
      <c r="Q116" s="276"/>
      <c r="R116" s="129"/>
    </row>
    <row r="117" spans="1:20" ht="36" customHeight="1" x14ac:dyDescent="0.25">
      <c r="A117" s="169"/>
      <c r="B117" s="1013">
        <v>4</v>
      </c>
      <c r="C117" s="162"/>
      <c r="D117" s="184"/>
      <c r="E117" s="256"/>
      <c r="F117" s="362" t="s">
        <v>99</v>
      </c>
      <c r="G117" s="253"/>
      <c r="H117" s="366">
        <v>3</v>
      </c>
      <c r="I117" s="366">
        <v>0</v>
      </c>
      <c r="J117" s="366">
        <v>0</v>
      </c>
      <c r="K117" s="366">
        <v>0</v>
      </c>
      <c r="L117" s="366">
        <v>3</v>
      </c>
      <c r="M117" s="17"/>
      <c r="N117" s="183">
        <v>6</v>
      </c>
      <c r="O117" s="17"/>
      <c r="P117" s="167"/>
      <c r="Q117" s="1014">
        <v>1</v>
      </c>
      <c r="R117" s="129"/>
      <c r="S117" s="6"/>
      <c r="T117" s="6"/>
    </row>
    <row r="118" spans="1:20" ht="33" customHeight="1" x14ac:dyDescent="0.45">
      <c r="A118" s="169"/>
      <c r="B118" s="1013"/>
      <c r="C118" s="162"/>
      <c r="D118" s="184"/>
      <c r="E118" s="365" t="s">
        <v>407</v>
      </c>
      <c r="F118" s="364" t="s">
        <v>408</v>
      </c>
      <c r="G118" s="253"/>
      <c r="H118" s="367">
        <v>186</v>
      </c>
      <c r="I118" s="367">
        <v>146</v>
      </c>
      <c r="J118" s="367">
        <v>196</v>
      </c>
      <c r="K118" s="367">
        <v>193</v>
      </c>
      <c r="L118" s="367">
        <v>193</v>
      </c>
      <c r="M118" s="17"/>
      <c r="N118" s="262">
        <v>965</v>
      </c>
      <c r="O118" s="261"/>
      <c r="P118" s="263">
        <v>193</v>
      </c>
      <c r="Q118" s="1014"/>
      <c r="R118" s="129"/>
      <c r="S118" s="6"/>
      <c r="T118" s="6"/>
    </row>
    <row r="119" spans="1:20" s="161" customFormat="1" ht="33" customHeight="1" x14ac:dyDescent="0.45">
      <c r="A119" s="169"/>
      <c r="B119" s="94"/>
      <c r="C119" s="129"/>
      <c r="D119" s="232"/>
      <c r="G119" s="253"/>
      <c r="H119" s="367">
        <v>159</v>
      </c>
      <c r="I119" s="367">
        <v>216</v>
      </c>
      <c r="J119" s="367">
        <v>201</v>
      </c>
      <c r="K119" s="367">
        <v>210</v>
      </c>
      <c r="L119" s="367">
        <v>179</v>
      </c>
      <c r="M119" s="261"/>
      <c r="Q119" s="181"/>
      <c r="R119" s="129"/>
    </row>
    <row r="120" spans="1:20" s="12" customFormat="1" ht="33" customHeight="1" x14ac:dyDescent="0.25">
      <c r="A120" s="169"/>
      <c r="B120" s="165"/>
      <c r="C120" s="131"/>
      <c r="D120" s="606"/>
      <c r="E120" s="131"/>
      <c r="F120" s="131"/>
      <c r="G120" s="253"/>
      <c r="H120" s="368" t="s">
        <v>332</v>
      </c>
      <c r="I120" s="368" t="s">
        <v>317</v>
      </c>
      <c r="J120" s="368" t="s">
        <v>381</v>
      </c>
      <c r="K120" s="368" t="s">
        <v>191</v>
      </c>
      <c r="L120" s="368" t="s">
        <v>416</v>
      </c>
      <c r="M120" s="17"/>
      <c r="N120" s="15"/>
      <c r="O120" s="17"/>
      <c r="P120" s="15"/>
      <c r="Q120" s="276"/>
      <c r="R120" s="129"/>
    </row>
    <row r="121" spans="1:20" s="12" customFormat="1" ht="51" customHeight="1" x14ac:dyDescent="0.35">
      <c r="A121" s="169"/>
      <c r="B121" s="165"/>
      <c r="C121" s="55"/>
      <c r="D121" s="231"/>
      <c r="E121" s="164"/>
      <c r="F121" s="231"/>
      <c r="G121" s="253"/>
      <c r="H121" s="190"/>
      <c r="I121" s="190"/>
      <c r="J121" s="190"/>
      <c r="K121" s="190"/>
      <c r="L121" s="190"/>
      <c r="M121" s="17"/>
      <c r="N121" s="15"/>
      <c r="O121" s="17"/>
      <c r="P121" s="15"/>
      <c r="Q121" s="276"/>
      <c r="R121" s="129"/>
    </row>
    <row r="122" spans="1:20" ht="36" customHeight="1" x14ac:dyDescent="0.25">
      <c r="A122" s="169"/>
      <c r="B122" s="1013">
        <v>5</v>
      </c>
      <c r="C122" s="162"/>
      <c r="D122" s="184"/>
      <c r="E122" s="256"/>
      <c r="F122" s="362" t="s">
        <v>28</v>
      </c>
      <c r="G122" s="253"/>
      <c r="H122" s="373">
        <v>0</v>
      </c>
      <c r="I122" s="373">
        <v>0</v>
      </c>
      <c r="J122" s="373">
        <v>3</v>
      </c>
      <c r="K122" s="373">
        <v>3</v>
      </c>
      <c r="L122" s="373">
        <v>0</v>
      </c>
      <c r="M122" s="17"/>
      <c r="N122" s="183">
        <v>6</v>
      </c>
      <c r="O122" s="17"/>
      <c r="P122" s="167"/>
      <c r="Q122" s="1014">
        <v>16</v>
      </c>
      <c r="R122" s="129"/>
      <c r="S122" s="6"/>
      <c r="T122" s="6"/>
    </row>
    <row r="123" spans="1:20" s="161" customFormat="1" ht="33" customHeight="1" x14ac:dyDescent="0.45">
      <c r="A123" s="169"/>
      <c r="B123" s="1013"/>
      <c r="C123" s="129"/>
      <c r="D123" s="232"/>
      <c r="E123" s="365" t="s">
        <v>187</v>
      </c>
      <c r="F123" s="364" t="s">
        <v>191</v>
      </c>
      <c r="G123" s="266"/>
      <c r="H123" s="367">
        <v>143</v>
      </c>
      <c r="I123" s="374">
        <v>149</v>
      </c>
      <c r="J123" s="370">
        <v>174</v>
      </c>
      <c r="K123" s="374">
        <v>210</v>
      </c>
      <c r="L123" s="371">
        <v>142</v>
      </c>
      <c r="M123" s="261"/>
      <c r="N123" s="262">
        <v>818</v>
      </c>
      <c r="O123" s="15"/>
      <c r="P123" s="263">
        <v>163.6</v>
      </c>
      <c r="Q123" s="1014"/>
      <c r="R123" s="129"/>
    </row>
    <row r="124" spans="1:20" s="161" customFormat="1" ht="33" customHeight="1" x14ac:dyDescent="0.25">
      <c r="A124" s="169"/>
      <c r="B124" s="94"/>
      <c r="C124" s="129"/>
      <c r="D124" s="232"/>
      <c r="G124" s="253"/>
      <c r="H124" s="367">
        <v>189</v>
      </c>
      <c r="I124" s="374">
        <v>169</v>
      </c>
      <c r="J124" s="370">
        <v>137</v>
      </c>
      <c r="K124" s="374">
        <v>193</v>
      </c>
      <c r="L124" s="371">
        <v>256</v>
      </c>
      <c r="M124" s="17"/>
      <c r="N124" s="16"/>
      <c r="O124" s="159"/>
      <c r="P124" s="163"/>
      <c r="Q124" s="181"/>
      <c r="R124" s="129"/>
    </row>
    <row r="125" spans="1:20" s="161" customFormat="1" ht="33" customHeight="1" x14ac:dyDescent="0.25">
      <c r="A125" s="169"/>
      <c r="B125" s="94"/>
      <c r="C125" s="129"/>
      <c r="D125" s="232"/>
      <c r="E125" s="232"/>
      <c r="F125" s="185"/>
      <c r="G125" s="253"/>
      <c r="H125" s="368" t="s">
        <v>381</v>
      </c>
      <c r="I125" s="368" t="s">
        <v>416</v>
      </c>
      <c r="J125" s="368" t="s">
        <v>317</v>
      </c>
      <c r="K125" s="368" t="s">
        <v>408</v>
      </c>
      <c r="L125" s="368" t="s">
        <v>332</v>
      </c>
      <c r="M125" s="17"/>
      <c r="N125" s="16"/>
      <c r="O125" s="159"/>
      <c r="P125" s="163"/>
      <c r="Q125" s="181"/>
      <c r="R125" s="129"/>
    </row>
    <row r="126" spans="1:20" s="12" customFormat="1" ht="51" customHeight="1" x14ac:dyDescent="0.35">
      <c r="A126" s="169"/>
      <c r="B126" s="165"/>
      <c r="C126" s="55"/>
      <c r="D126" s="231"/>
      <c r="E126" s="164"/>
      <c r="F126" s="231"/>
      <c r="G126" s="253"/>
      <c r="H126" s="190"/>
      <c r="I126" s="190"/>
      <c r="J126" s="190"/>
      <c r="K126" s="190"/>
      <c r="L126" s="190"/>
      <c r="M126" s="17"/>
      <c r="N126" s="15"/>
      <c r="O126" s="17"/>
      <c r="P126" s="15"/>
      <c r="Q126" s="276"/>
      <c r="R126" s="129"/>
    </row>
    <row r="127" spans="1:20" ht="36" customHeight="1" x14ac:dyDescent="0.25">
      <c r="A127" s="169"/>
      <c r="B127" s="1013">
        <v>6</v>
      </c>
      <c r="C127" s="162"/>
      <c r="D127" s="184"/>
      <c r="E127" s="260"/>
      <c r="F127" s="362" t="s">
        <v>98</v>
      </c>
      <c r="G127" s="253"/>
      <c r="H127" s="369">
        <v>0</v>
      </c>
      <c r="I127" s="369">
        <v>3</v>
      </c>
      <c r="J127" s="369">
        <v>0</v>
      </c>
      <c r="K127" s="369">
        <v>0</v>
      </c>
      <c r="L127" s="369">
        <v>0</v>
      </c>
      <c r="M127" s="17"/>
      <c r="N127" s="183">
        <v>3</v>
      </c>
      <c r="O127" s="17"/>
      <c r="P127" s="167"/>
      <c r="Q127" s="1014">
        <v>24</v>
      </c>
      <c r="R127" s="129"/>
      <c r="S127" s="6"/>
      <c r="T127" s="6"/>
    </row>
    <row r="128" spans="1:20" s="161" customFormat="1" ht="33" customHeight="1" x14ac:dyDescent="0.45">
      <c r="A128" s="169"/>
      <c r="B128" s="1013"/>
      <c r="C128" s="129"/>
      <c r="D128" s="232"/>
      <c r="E128" s="365" t="s">
        <v>390</v>
      </c>
      <c r="F128" s="364" t="s">
        <v>317</v>
      </c>
      <c r="G128" s="267"/>
      <c r="H128" s="371">
        <v>162</v>
      </c>
      <c r="I128" s="370">
        <v>216</v>
      </c>
      <c r="J128" s="367">
        <v>137</v>
      </c>
      <c r="K128" s="374">
        <v>178</v>
      </c>
      <c r="L128" s="375">
        <v>168</v>
      </c>
      <c r="M128" s="261"/>
      <c r="N128" s="262">
        <v>861</v>
      </c>
      <c r="O128" s="15"/>
      <c r="P128" s="263">
        <v>172.2</v>
      </c>
      <c r="Q128" s="1014"/>
      <c r="R128" s="129"/>
    </row>
    <row r="129" spans="1:20" s="161" customFormat="1" ht="33" customHeight="1" x14ac:dyDescent="0.25">
      <c r="A129" s="169"/>
      <c r="B129" s="17"/>
      <c r="C129" s="129"/>
      <c r="D129" s="232"/>
      <c r="G129" s="252"/>
      <c r="H129" s="371">
        <v>172</v>
      </c>
      <c r="I129" s="370">
        <v>146</v>
      </c>
      <c r="J129" s="367">
        <v>174</v>
      </c>
      <c r="K129" s="374">
        <v>183</v>
      </c>
      <c r="L129" s="375">
        <v>192</v>
      </c>
      <c r="M129" s="17"/>
      <c r="N129" s="16"/>
      <c r="O129" s="159"/>
      <c r="P129" s="163"/>
      <c r="Q129" s="163"/>
      <c r="R129" s="129"/>
    </row>
    <row r="130" spans="1:20" s="161" customFormat="1" ht="33" customHeight="1" x14ac:dyDescent="0.25">
      <c r="A130" s="169"/>
      <c r="B130" s="17"/>
      <c r="C130" s="129"/>
      <c r="D130" s="232"/>
      <c r="E130" s="232"/>
      <c r="F130" s="185"/>
      <c r="G130" s="252"/>
      <c r="H130" s="368" t="s">
        <v>416</v>
      </c>
      <c r="I130" s="368" t="s">
        <v>408</v>
      </c>
      <c r="J130" s="368" t="s">
        <v>191</v>
      </c>
      <c r="K130" s="368" t="s">
        <v>332</v>
      </c>
      <c r="L130" s="368" t="s">
        <v>381</v>
      </c>
      <c r="M130" s="17"/>
      <c r="N130" s="16"/>
      <c r="O130" s="159"/>
      <c r="P130" s="163"/>
      <c r="Q130" s="163"/>
      <c r="R130" s="129"/>
    </row>
    <row r="131" spans="1:20" s="12" customFormat="1" ht="12" customHeight="1" x14ac:dyDescent="0.35">
      <c r="A131" s="173"/>
      <c r="B131" s="32"/>
      <c r="C131" s="55"/>
      <c r="D131" s="231"/>
      <c r="E131" s="15"/>
      <c r="F131" s="55"/>
      <c r="G131" s="15"/>
      <c r="H131" s="15"/>
      <c r="I131" s="15"/>
      <c r="J131" s="15"/>
      <c r="K131" s="15"/>
      <c r="L131" s="15"/>
      <c r="M131" s="15"/>
      <c r="N131" s="15"/>
      <c r="O131" s="15"/>
      <c r="P131" s="15"/>
      <c r="Q131" s="15"/>
      <c r="R131" s="129"/>
    </row>
    <row r="132" spans="1:20" ht="3" customHeight="1" x14ac:dyDescent="0.7">
      <c r="A132" s="169"/>
      <c r="B132" s="94"/>
      <c r="C132" s="109"/>
      <c r="D132" s="381"/>
      <c r="E132" s="109"/>
      <c r="F132" s="109"/>
      <c r="G132" s="95"/>
      <c r="H132" s="95"/>
      <c r="I132" s="95"/>
      <c r="J132" s="95"/>
      <c r="K132" s="60"/>
      <c r="M132" s="56"/>
      <c r="N132" s="56"/>
      <c r="O132" s="56"/>
      <c r="P132" s="56"/>
      <c r="Q132" s="91"/>
      <c r="R132" s="97"/>
      <c r="S132" s="6"/>
      <c r="T132" s="6"/>
    </row>
    <row r="133" spans="1:20" s="40" customFormat="1" ht="30" customHeight="1" x14ac:dyDescent="0.2">
      <c r="A133" s="170"/>
      <c r="B133" s="1015" t="s">
        <v>92</v>
      </c>
      <c r="C133" s="1015"/>
      <c r="D133" s="1015"/>
      <c r="E133" s="1015"/>
      <c r="F133" s="1015"/>
      <c r="G133" s="1015"/>
      <c r="H133" s="1015"/>
      <c r="I133" s="1015"/>
      <c r="J133" s="1015"/>
      <c r="K133" s="1015"/>
      <c r="L133" s="1015"/>
      <c r="M133" s="1015"/>
      <c r="N133" s="1016" t="s">
        <v>17</v>
      </c>
      <c r="O133" s="1016"/>
      <c r="P133" s="1016"/>
      <c r="Q133" s="1016"/>
    </row>
    <row r="134" spans="1:20" s="40" customFormat="1" ht="30" customHeight="1" x14ac:dyDescent="0.4">
      <c r="A134" s="170"/>
      <c r="B134" s="1015"/>
      <c r="C134" s="1015"/>
      <c r="D134" s="1015"/>
      <c r="E134" s="1015"/>
      <c r="F134" s="1015"/>
      <c r="G134" s="1015"/>
      <c r="H134" s="1015"/>
      <c r="I134" s="1015"/>
      <c r="J134" s="1015"/>
      <c r="K134" s="1015"/>
      <c r="L134" s="1015"/>
      <c r="M134" s="1015"/>
      <c r="N134" s="110" t="s">
        <v>79</v>
      </c>
      <c r="O134" s="282"/>
      <c r="P134" s="929">
        <v>274</v>
      </c>
      <c r="Q134" s="929"/>
    </row>
    <row r="135" spans="1:20" s="40" customFormat="1" ht="30" customHeight="1" x14ac:dyDescent="0.4">
      <c r="A135" s="170"/>
      <c r="B135" s="1015"/>
      <c r="C135" s="1015"/>
      <c r="D135" s="1015"/>
      <c r="E135" s="1015"/>
      <c r="F135" s="1015"/>
      <c r="G135" s="1015"/>
      <c r="H135" s="1015"/>
      <c r="I135" s="1015"/>
      <c r="J135" s="1015"/>
      <c r="K135" s="1015"/>
      <c r="L135" s="1015"/>
      <c r="M135" s="1015"/>
      <c r="N135" s="110" t="s">
        <v>476</v>
      </c>
      <c r="O135" s="282"/>
      <c r="P135" s="929">
        <v>1062</v>
      </c>
      <c r="Q135" s="929"/>
    </row>
    <row r="136" spans="1:20" s="40" customFormat="1" ht="18" customHeight="1" x14ac:dyDescent="0.35">
      <c r="A136" s="170"/>
      <c r="B136" s="1015"/>
      <c r="C136" s="1015"/>
      <c r="D136" s="1015"/>
      <c r="E136" s="1015"/>
      <c r="F136" s="1015"/>
      <c r="G136" s="1015"/>
      <c r="H136" s="1015"/>
      <c r="I136" s="1015"/>
      <c r="J136" s="1015"/>
      <c r="K136" s="1015"/>
      <c r="L136" s="1015"/>
      <c r="M136" s="1015"/>
      <c r="N136" s="43"/>
      <c r="O136" s="45"/>
      <c r="P136" s="99"/>
      <c r="Q136" s="48"/>
    </row>
    <row r="137" spans="1:20" s="152" customFormat="1" ht="60" customHeight="1" x14ac:dyDescent="0.55000000000000004">
      <c r="A137" s="172"/>
      <c r="B137" s="1012" t="s">
        <v>91</v>
      </c>
      <c r="C137" s="1012"/>
      <c r="D137" s="1012"/>
      <c r="E137" s="1012"/>
      <c r="F137" s="1012"/>
      <c r="G137" s="1012"/>
      <c r="H137" s="1012"/>
      <c r="I137" s="1012"/>
      <c r="J137" s="1012"/>
      <c r="K137" s="1012"/>
      <c r="L137" s="1012"/>
      <c r="M137" s="1012"/>
      <c r="N137" s="1012"/>
      <c r="O137" s="1012"/>
      <c r="P137" s="1012"/>
      <c r="Q137" s="1012"/>
      <c r="R137" s="129"/>
      <c r="S137" s="166"/>
      <c r="T137" s="166"/>
    </row>
    <row r="138" spans="1:20" ht="51" customHeight="1" x14ac:dyDescent="0.25">
      <c r="A138" s="169"/>
      <c r="B138" s="17"/>
      <c r="C138" s="129"/>
      <c r="D138" s="232"/>
      <c r="E138" s="158"/>
      <c r="F138" s="129"/>
      <c r="G138" s="15"/>
      <c r="H138" s="17"/>
      <c r="I138" s="17"/>
      <c r="J138" s="17"/>
      <c r="K138" s="17"/>
      <c r="L138" s="17"/>
      <c r="M138" s="17"/>
      <c r="N138" s="17"/>
      <c r="O138" s="17"/>
      <c r="P138" s="17"/>
      <c r="Q138" s="163"/>
      <c r="R138" s="129"/>
      <c r="S138" s="6"/>
      <c r="T138" s="6"/>
    </row>
    <row r="139" spans="1:20" ht="36" customHeight="1" x14ac:dyDescent="0.25">
      <c r="A139" s="169"/>
      <c r="B139" s="1013">
        <v>1</v>
      </c>
      <c r="C139" s="162"/>
      <c r="D139" s="184"/>
      <c r="E139" s="256"/>
      <c r="F139" s="362" t="s">
        <v>98</v>
      </c>
      <c r="G139" s="253"/>
      <c r="H139" s="369">
        <v>3</v>
      </c>
      <c r="I139" s="369">
        <v>3</v>
      </c>
      <c r="J139" s="369">
        <v>0</v>
      </c>
      <c r="K139" s="369">
        <v>3</v>
      </c>
      <c r="L139" s="369">
        <v>3</v>
      </c>
      <c r="M139" s="17"/>
      <c r="N139" s="183">
        <v>12</v>
      </c>
      <c r="O139" s="17"/>
      <c r="P139" s="167"/>
      <c r="Q139" s="1014">
        <v>10</v>
      </c>
      <c r="R139" s="129"/>
      <c r="S139" s="6"/>
      <c r="T139" s="6"/>
    </row>
    <row r="140" spans="1:20" ht="33" customHeight="1" x14ac:dyDescent="0.45">
      <c r="A140" s="169"/>
      <c r="B140" s="1013"/>
      <c r="C140" s="162"/>
      <c r="D140" s="184"/>
      <c r="E140" s="365" t="s">
        <v>383</v>
      </c>
      <c r="F140" s="364" t="s">
        <v>242</v>
      </c>
      <c r="G140" s="266"/>
      <c r="H140" s="371">
        <v>200</v>
      </c>
      <c r="I140" s="371">
        <v>242</v>
      </c>
      <c r="J140" s="371">
        <v>150</v>
      </c>
      <c r="K140" s="371">
        <v>184</v>
      </c>
      <c r="L140" s="371">
        <v>200</v>
      </c>
      <c r="M140" s="261"/>
      <c r="N140" s="262">
        <v>976</v>
      </c>
      <c r="O140" s="15"/>
      <c r="P140" s="263">
        <v>195.2</v>
      </c>
      <c r="Q140" s="1014"/>
      <c r="R140" s="129"/>
      <c r="S140" s="6"/>
      <c r="T140" s="6"/>
    </row>
    <row r="141" spans="1:20" s="161" customFormat="1" ht="33" customHeight="1" x14ac:dyDescent="0.25">
      <c r="A141" s="169"/>
      <c r="B141" s="94"/>
      <c r="C141" s="129"/>
      <c r="D141" s="232"/>
      <c r="G141" s="253"/>
      <c r="H141" s="367">
        <v>141</v>
      </c>
      <c r="I141" s="367">
        <v>221</v>
      </c>
      <c r="J141" s="367">
        <v>214</v>
      </c>
      <c r="K141" s="367">
        <v>181</v>
      </c>
      <c r="L141" s="367">
        <v>171</v>
      </c>
      <c r="M141" s="17"/>
      <c r="N141" s="16"/>
      <c r="O141" s="159"/>
      <c r="P141" s="163"/>
      <c r="Q141" s="182"/>
      <c r="R141" s="129"/>
    </row>
    <row r="142" spans="1:20" s="12" customFormat="1" ht="33" customHeight="1" x14ac:dyDescent="0.35">
      <c r="A142" s="169"/>
      <c r="B142" s="94"/>
      <c r="C142" s="55"/>
      <c r="D142" s="231"/>
      <c r="E142" s="164"/>
      <c r="F142" s="231"/>
      <c r="G142" s="253"/>
      <c r="H142" s="368" t="s">
        <v>176</v>
      </c>
      <c r="I142" s="368" t="s">
        <v>222</v>
      </c>
      <c r="J142" s="368" t="s">
        <v>128</v>
      </c>
      <c r="K142" s="368" t="s">
        <v>419</v>
      </c>
      <c r="L142" s="368" t="s">
        <v>148</v>
      </c>
      <c r="M142" s="17"/>
      <c r="N142" s="16"/>
      <c r="O142" s="159"/>
      <c r="P142" s="163"/>
      <c r="Q142" s="131"/>
      <c r="R142" s="129"/>
    </row>
    <row r="143" spans="1:20" s="12" customFormat="1" ht="25.5" customHeight="1" thickBot="1" x14ac:dyDescent="0.4">
      <c r="A143" s="186"/>
      <c r="B143" s="485"/>
      <c r="C143" s="458"/>
      <c r="D143" s="460"/>
      <c r="E143" s="459"/>
      <c r="F143" s="460"/>
      <c r="G143" s="461"/>
      <c r="H143" s="462"/>
      <c r="I143" s="462"/>
      <c r="J143" s="462"/>
      <c r="K143" s="462"/>
      <c r="L143" s="462"/>
      <c r="M143" s="188"/>
      <c r="N143" s="187"/>
      <c r="O143" s="188"/>
      <c r="P143" s="187"/>
      <c r="Q143" s="457"/>
      <c r="R143" s="189"/>
      <c r="S143" s="463"/>
    </row>
    <row r="144" spans="1:20" s="12" customFormat="1" ht="25.5" customHeight="1" thickTop="1" x14ac:dyDescent="0.35">
      <c r="A144" s="169"/>
      <c r="B144" s="165"/>
      <c r="C144" s="55"/>
      <c r="D144" s="231"/>
      <c r="E144" s="164"/>
      <c r="F144" s="231"/>
      <c r="G144" s="253"/>
      <c r="H144" s="190"/>
      <c r="I144" s="190"/>
      <c r="J144" s="190"/>
      <c r="K144" s="190"/>
      <c r="L144" s="190"/>
      <c r="M144" s="17"/>
      <c r="N144" s="15"/>
      <c r="O144" s="17"/>
      <c r="P144" s="15"/>
      <c r="Q144" s="276"/>
      <c r="R144" s="129"/>
    </row>
    <row r="145" spans="1:20" ht="36" customHeight="1" x14ac:dyDescent="0.25">
      <c r="A145" s="169"/>
      <c r="B145" s="1013">
        <v>2</v>
      </c>
      <c r="C145" s="162"/>
      <c r="D145" s="184"/>
      <c r="E145" s="256"/>
      <c r="F145" s="362" t="s">
        <v>27</v>
      </c>
      <c r="G145" s="253"/>
      <c r="H145" s="366">
        <v>3</v>
      </c>
      <c r="I145" s="366">
        <v>3</v>
      </c>
      <c r="J145" s="366">
        <v>3</v>
      </c>
      <c r="K145" s="366">
        <v>0</v>
      </c>
      <c r="L145" s="366">
        <v>3</v>
      </c>
      <c r="M145" s="17"/>
      <c r="N145" s="183">
        <v>12</v>
      </c>
      <c r="O145" s="17"/>
      <c r="P145" s="167"/>
      <c r="Q145" s="1014">
        <v>2</v>
      </c>
      <c r="R145" s="129"/>
      <c r="S145" s="6"/>
      <c r="T145" s="6"/>
    </row>
    <row r="146" spans="1:20" ht="33" customHeight="1" x14ac:dyDescent="0.45">
      <c r="A146" s="169"/>
      <c r="B146" s="1013"/>
      <c r="C146" s="162"/>
      <c r="D146" s="184"/>
      <c r="E146" s="365" t="s">
        <v>126</v>
      </c>
      <c r="F146" s="364" t="s">
        <v>128</v>
      </c>
      <c r="G146" s="266"/>
      <c r="H146" s="367">
        <v>185</v>
      </c>
      <c r="I146" s="367">
        <v>193</v>
      </c>
      <c r="J146" s="367">
        <v>214</v>
      </c>
      <c r="K146" s="367">
        <v>171</v>
      </c>
      <c r="L146" s="367">
        <v>181</v>
      </c>
      <c r="M146" s="261"/>
      <c r="N146" s="262">
        <v>944</v>
      </c>
      <c r="O146" s="15"/>
      <c r="P146" s="263">
        <v>188.8</v>
      </c>
      <c r="Q146" s="1014"/>
      <c r="R146" s="129"/>
      <c r="S146" s="6"/>
      <c r="T146" s="6"/>
    </row>
    <row r="147" spans="1:20" s="161" customFormat="1" ht="33" customHeight="1" x14ac:dyDescent="0.25">
      <c r="A147" s="169"/>
      <c r="B147" s="94"/>
      <c r="C147" s="129"/>
      <c r="D147" s="232"/>
      <c r="G147" s="253"/>
      <c r="H147" s="367">
        <v>167</v>
      </c>
      <c r="I147" s="367">
        <v>179</v>
      </c>
      <c r="J147" s="367">
        <v>150</v>
      </c>
      <c r="K147" s="367">
        <v>175</v>
      </c>
      <c r="L147" s="367">
        <v>167</v>
      </c>
      <c r="M147" s="17"/>
      <c r="Q147" s="182"/>
      <c r="R147" s="129"/>
    </row>
    <row r="148" spans="1:20" s="12" customFormat="1" ht="33" customHeight="1" x14ac:dyDescent="0.35">
      <c r="A148" s="169"/>
      <c r="B148" s="165"/>
      <c r="C148" s="55"/>
      <c r="D148" s="231"/>
      <c r="E148" s="164"/>
      <c r="F148" s="231"/>
      <c r="G148" s="253"/>
      <c r="H148" s="368" t="s">
        <v>222</v>
      </c>
      <c r="I148" s="368" t="s">
        <v>148</v>
      </c>
      <c r="J148" s="368" t="s">
        <v>242</v>
      </c>
      <c r="K148" s="368" t="s">
        <v>176</v>
      </c>
      <c r="L148" s="368" t="s">
        <v>419</v>
      </c>
      <c r="M148" s="15"/>
      <c r="N148" s="15"/>
      <c r="O148" s="15"/>
      <c r="P148" s="15"/>
      <c r="Q148" s="131"/>
      <c r="R148" s="129"/>
    </row>
    <row r="149" spans="1:20" ht="51" customHeight="1" x14ac:dyDescent="0.25">
      <c r="A149" s="169"/>
      <c r="B149" s="165"/>
      <c r="C149" s="129"/>
      <c r="D149" s="232"/>
      <c r="E149" s="158"/>
      <c r="F149" s="129"/>
      <c r="G149" s="15"/>
      <c r="H149" s="17"/>
      <c r="I149" s="17"/>
      <c r="J149" s="17"/>
      <c r="K149" s="17"/>
      <c r="L149" s="17"/>
      <c r="M149" s="17"/>
      <c r="N149" s="17"/>
      <c r="O149" s="17"/>
      <c r="P149" s="17"/>
      <c r="Q149" s="17"/>
      <c r="R149" s="129"/>
      <c r="S149" s="6"/>
      <c r="T149" s="6"/>
    </row>
    <row r="150" spans="1:20" ht="36" customHeight="1" x14ac:dyDescent="0.25">
      <c r="A150" s="169"/>
      <c r="B150" s="1013">
        <v>3</v>
      </c>
      <c r="C150" s="162"/>
      <c r="D150" s="184"/>
      <c r="E150" s="256"/>
      <c r="F150" s="362" t="s">
        <v>99</v>
      </c>
      <c r="G150" s="253"/>
      <c r="H150" s="369">
        <v>3</v>
      </c>
      <c r="I150" s="369">
        <v>3</v>
      </c>
      <c r="J150" s="369">
        <v>3</v>
      </c>
      <c r="K150" s="369">
        <v>0</v>
      </c>
      <c r="L150" s="369">
        <v>0</v>
      </c>
      <c r="M150" s="17"/>
      <c r="N150" s="183">
        <v>9</v>
      </c>
      <c r="O150" s="17"/>
      <c r="P150" s="167"/>
      <c r="Q150" s="1014">
        <v>18</v>
      </c>
      <c r="R150" s="129"/>
      <c r="S150" s="6"/>
      <c r="T150" s="6"/>
    </row>
    <row r="151" spans="1:20" ht="33" customHeight="1" x14ac:dyDescent="0.45">
      <c r="A151" s="169"/>
      <c r="B151" s="1013"/>
      <c r="C151" s="162"/>
      <c r="D151" s="184"/>
      <c r="E151" s="365" t="s">
        <v>418</v>
      </c>
      <c r="F151" s="364" t="s">
        <v>419</v>
      </c>
      <c r="G151" s="266"/>
      <c r="H151" s="370">
        <v>227</v>
      </c>
      <c r="I151" s="370">
        <v>186</v>
      </c>
      <c r="J151" s="370">
        <v>158</v>
      </c>
      <c r="K151" s="370">
        <v>181</v>
      </c>
      <c r="L151" s="370">
        <v>167</v>
      </c>
      <c r="M151" s="261"/>
      <c r="N151" s="262">
        <v>919</v>
      </c>
      <c r="O151" s="15"/>
      <c r="P151" s="263">
        <v>183.8</v>
      </c>
      <c r="Q151" s="1014"/>
      <c r="R151" s="129"/>
      <c r="S151" s="6"/>
      <c r="T151" s="6"/>
    </row>
    <row r="152" spans="1:20" s="161" customFormat="1" ht="33" customHeight="1" x14ac:dyDescent="0.25">
      <c r="A152" s="169"/>
      <c r="B152" s="94"/>
      <c r="C152" s="129"/>
      <c r="D152" s="232"/>
      <c r="G152" s="253"/>
      <c r="H152" s="367">
        <v>156</v>
      </c>
      <c r="I152" s="367">
        <v>166</v>
      </c>
      <c r="J152" s="367">
        <v>105</v>
      </c>
      <c r="K152" s="367">
        <v>184</v>
      </c>
      <c r="L152" s="367">
        <v>181</v>
      </c>
      <c r="M152" s="17"/>
      <c r="N152" s="16"/>
      <c r="O152" s="159"/>
      <c r="P152" s="163"/>
      <c r="Q152" s="17"/>
      <c r="R152" s="129"/>
    </row>
    <row r="153" spans="1:20" s="12" customFormat="1" ht="33" customHeight="1" x14ac:dyDescent="0.35">
      <c r="A153" s="169"/>
      <c r="B153" s="94"/>
      <c r="C153" s="55"/>
      <c r="D153" s="231"/>
      <c r="E153" s="164"/>
      <c r="F153" s="231"/>
      <c r="G153" s="253"/>
      <c r="H153" s="368" t="s">
        <v>148</v>
      </c>
      <c r="I153" s="368" t="s">
        <v>176</v>
      </c>
      <c r="J153" s="368" t="s">
        <v>222</v>
      </c>
      <c r="K153" s="368" t="s">
        <v>242</v>
      </c>
      <c r="L153" s="368" t="s">
        <v>128</v>
      </c>
      <c r="M153" s="17"/>
      <c r="N153" s="16"/>
      <c r="O153" s="159"/>
      <c r="P153" s="163"/>
      <c r="Q153" s="32"/>
      <c r="R153" s="129"/>
    </row>
    <row r="154" spans="1:20" ht="51" customHeight="1" x14ac:dyDescent="0.25">
      <c r="A154" s="169"/>
      <c r="B154" s="165"/>
      <c r="C154" s="129"/>
      <c r="D154" s="232"/>
      <c r="E154" s="158"/>
      <c r="F154" s="129"/>
      <c r="G154" s="15"/>
      <c r="H154" s="17"/>
      <c r="I154" s="17"/>
      <c r="J154" s="17"/>
      <c r="K154" s="17"/>
      <c r="L154" s="17"/>
      <c r="M154" s="17"/>
      <c r="N154" s="17"/>
      <c r="O154" s="17"/>
      <c r="P154" s="17"/>
      <c r="Q154" s="17"/>
      <c r="R154" s="129"/>
      <c r="S154" s="6"/>
      <c r="T154" s="6"/>
    </row>
    <row r="155" spans="1:20" ht="36" customHeight="1" x14ac:dyDescent="0.25">
      <c r="A155" s="169"/>
      <c r="B155" s="1013">
        <v>4</v>
      </c>
      <c r="C155" s="162"/>
      <c r="D155" s="184"/>
      <c r="E155" s="256"/>
      <c r="F155" s="362" t="s">
        <v>23</v>
      </c>
      <c r="G155" s="253"/>
      <c r="H155" s="369">
        <v>0</v>
      </c>
      <c r="I155" s="369">
        <v>0</v>
      </c>
      <c r="J155" s="369">
        <v>3</v>
      </c>
      <c r="K155" s="369">
        <v>3</v>
      </c>
      <c r="L155" s="369">
        <v>0</v>
      </c>
      <c r="M155" s="17"/>
      <c r="N155" s="183">
        <v>6</v>
      </c>
      <c r="O155" s="17"/>
      <c r="P155" s="167"/>
      <c r="Q155" s="1014">
        <v>23</v>
      </c>
      <c r="R155" s="129"/>
      <c r="S155" s="6"/>
      <c r="T155" s="6"/>
    </row>
    <row r="156" spans="1:20" ht="33" customHeight="1" x14ac:dyDescent="0.45">
      <c r="A156" s="169"/>
      <c r="B156" s="1013"/>
      <c r="C156" s="162"/>
      <c r="D156" s="184"/>
      <c r="E156" s="365" t="s">
        <v>149</v>
      </c>
      <c r="F156" s="364" t="s">
        <v>148</v>
      </c>
      <c r="G156" s="267"/>
      <c r="H156" s="371">
        <v>156</v>
      </c>
      <c r="I156" s="371">
        <v>179</v>
      </c>
      <c r="J156" s="371">
        <v>164</v>
      </c>
      <c r="K156" s="371">
        <v>220</v>
      </c>
      <c r="L156" s="371">
        <v>171</v>
      </c>
      <c r="M156" s="261"/>
      <c r="N156" s="262">
        <v>890</v>
      </c>
      <c r="O156" s="15"/>
      <c r="P156" s="263">
        <v>178</v>
      </c>
      <c r="Q156" s="1014"/>
      <c r="R156" s="129"/>
      <c r="S156" s="6"/>
      <c r="T156" s="6"/>
    </row>
    <row r="157" spans="1:20" s="161" customFormat="1" ht="33" customHeight="1" x14ac:dyDescent="0.25">
      <c r="A157" s="169"/>
      <c r="B157" s="17"/>
      <c r="C157" s="129"/>
      <c r="D157" s="232"/>
      <c r="G157" s="252"/>
      <c r="H157" s="367">
        <v>227</v>
      </c>
      <c r="I157" s="367">
        <v>193</v>
      </c>
      <c r="J157" s="367">
        <v>147</v>
      </c>
      <c r="K157" s="367">
        <v>164</v>
      </c>
      <c r="L157" s="367">
        <v>200</v>
      </c>
      <c r="M157" s="17"/>
      <c r="N157" s="16"/>
      <c r="O157" s="159"/>
      <c r="P157" s="163"/>
      <c r="Q157" s="163"/>
      <c r="R157" s="129"/>
    </row>
    <row r="158" spans="1:20" s="12" customFormat="1" ht="33" customHeight="1" x14ac:dyDescent="0.35">
      <c r="A158" s="173"/>
      <c r="B158" s="32"/>
      <c r="C158" s="55"/>
      <c r="D158" s="231"/>
      <c r="E158" s="15"/>
      <c r="F158" s="55"/>
      <c r="G158" s="252"/>
      <c r="H158" s="368" t="s">
        <v>419</v>
      </c>
      <c r="I158" s="368" t="s">
        <v>128</v>
      </c>
      <c r="J158" s="368" t="s">
        <v>176</v>
      </c>
      <c r="K158" s="368" t="s">
        <v>222</v>
      </c>
      <c r="L158" s="368" t="s">
        <v>242</v>
      </c>
      <c r="M158" s="17"/>
      <c r="N158" s="16"/>
      <c r="O158" s="159"/>
      <c r="P158" s="163"/>
      <c r="Q158" s="15"/>
      <c r="R158" s="129"/>
    </row>
    <row r="159" spans="1:20" ht="51" customHeight="1" x14ac:dyDescent="0.25">
      <c r="A159" s="169"/>
      <c r="B159" s="165"/>
      <c r="C159" s="129"/>
      <c r="D159" s="232"/>
      <c r="E159" s="158"/>
      <c r="F159" s="129"/>
      <c r="G159" s="15"/>
      <c r="H159" s="17"/>
      <c r="I159" s="17"/>
      <c r="J159" s="17"/>
      <c r="K159" s="17"/>
      <c r="L159" s="17"/>
      <c r="M159" s="17"/>
      <c r="N159" s="17"/>
      <c r="O159" s="17"/>
      <c r="P159" s="17"/>
      <c r="Q159" s="17"/>
      <c r="R159" s="129"/>
      <c r="S159" s="6"/>
      <c r="T159" s="6"/>
    </row>
    <row r="160" spans="1:20" ht="36" customHeight="1" x14ac:dyDescent="0.25">
      <c r="A160" s="169"/>
      <c r="B160" s="1013">
        <v>5</v>
      </c>
      <c r="C160" s="162"/>
      <c r="D160" s="184"/>
      <c r="E160" s="256"/>
      <c r="F160" s="362" t="s">
        <v>22</v>
      </c>
      <c r="G160" s="253"/>
      <c r="H160" s="373">
        <v>0</v>
      </c>
      <c r="I160" s="373">
        <v>0</v>
      </c>
      <c r="J160" s="373">
        <v>0</v>
      </c>
      <c r="K160" s="373">
        <v>3</v>
      </c>
      <c r="L160" s="373">
        <v>3</v>
      </c>
      <c r="M160" s="17"/>
      <c r="N160" s="183">
        <v>6</v>
      </c>
      <c r="O160" s="17"/>
      <c r="P160" s="167"/>
      <c r="Q160" s="1014">
        <v>15</v>
      </c>
      <c r="R160" s="129"/>
      <c r="S160" s="6"/>
      <c r="T160" s="6"/>
    </row>
    <row r="161" spans="1:20" ht="33" customHeight="1" x14ac:dyDescent="0.45">
      <c r="A161" s="169"/>
      <c r="B161" s="1013"/>
      <c r="C161" s="162"/>
      <c r="D161" s="184"/>
      <c r="E161" s="365" t="s">
        <v>177</v>
      </c>
      <c r="F161" s="364" t="s">
        <v>176</v>
      </c>
      <c r="G161" s="266"/>
      <c r="H161" s="367">
        <v>141</v>
      </c>
      <c r="I161" s="367">
        <v>166</v>
      </c>
      <c r="J161" s="367">
        <v>147</v>
      </c>
      <c r="K161" s="367">
        <v>175</v>
      </c>
      <c r="L161" s="367">
        <v>173</v>
      </c>
      <c r="M161" s="261"/>
      <c r="N161" s="262">
        <v>802</v>
      </c>
      <c r="O161" s="15"/>
      <c r="P161" s="263">
        <v>160.4</v>
      </c>
      <c r="Q161" s="1014"/>
      <c r="R161" s="129"/>
      <c r="S161" s="6"/>
      <c r="T161" s="6"/>
    </row>
    <row r="162" spans="1:20" s="161" customFormat="1" ht="33" customHeight="1" x14ac:dyDescent="0.25">
      <c r="A162" s="169"/>
      <c r="B162" s="94"/>
      <c r="C162" s="129"/>
      <c r="D162" s="232"/>
      <c r="G162" s="253"/>
      <c r="H162" s="367">
        <v>200</v>
      </c>
      <c r="I162" s="367">
        <v>186</v>
      </c>
      <c r="J162" s="367">
        <v>164</v>
      </c>
      <c r="K162" s="367">
        <v>171</v>
      </c>
      <c r="L162" s="367">
        <v>169</v>
      </c>
      <c r="M162" s="17"/>
      <c r="N162" s="16"/>
      <c r="O162" s="159"/>
      <c r="P162" s="163"/>
      <c r="Q162" s="182"/>
      <c r="R162" s="129"/>
    </row>
    <row r="163" spans="1:20" s="12" customFormat="1" ht="33" customHeight="1" x14ac:dyDescent="0.35">
      <c r="A163" s="169"/>
      <c r="B163" s="94"/>
      <c r="C163" s="55"/>
      <c r="D163" s="231"/>
      <c r="E163" s="164"/>
      <c r="F163" s="231"/>
      <c r="G163" s="253"/>
      <c r="H163" s="368" t="s">
        <v>242</v>
      </c>
      <c r="I163" s="368" t="s">
        <v>419</v>
      </c>
      <c r="J163" s="368" t="s">
        <v>148</v>
      </c>
      <c r="K163" s="368" t="s">
        <v>128</v>
      </c>
      <c r="L163" s="368" t="s">
        <v>222</v>
      </c>
      <c r="M163" s="17"/>
      <c r="N163" s="16"/>
      <c r="O163" s="159"/>
      <c r="P163" s="163"/>
      <c r="Q163" s="131"/>
      <c r="R163" s="129"/>
    </row>
    <row r="164" spans="1:20" ht="51" customHeight="1" x14ac:dyDescent="0.25">
      <c r="A164" s="169"/>
      <c r="B164" s="165"/>
      <c r="C164" s="129"/>
      <c r="D164" s="232"/>
      <c r="E164" s="158"/>
      <c r="F164" s="129"/>
      <c r="G164" s="15"/>
      <c r="H164" s="17"/>
      <c r="I164" s="17"/>
      <c r="J164" s="17"/>
      <c r="K164" s="17"/>
      <c r="L164" s="17"/>
      <c r="M164" s="17"/>
      <c r="N164" s="17"/>
      <c r="O164" s="17"/>
      <c r="P164" s="17"/>
      <c r="Q164" s="17"/>
      <c r="R164" s="129"/>
      <c r="S164" s="6"/>
      <c r="T164" s="6"/>
    </row>
    <row r="165" spans="1:20" ht="36" customHeight="1" x14ac:dyDescent="0.25">
      <c r="A165" s="169"/>
      <c r="B165" s="1022">
        <v>6</v>
      </c>
      <c r="C165" s="162"/>
      <c r="D165" s="184"/>
      <c r="E165" s="256"/>
      <c r="F165" s="257" t="s">
        <v>75</v>
      </c>
      <c r="G165" s="253"/>
      <c r="H165" s="369">
        <v>0</v>
      </c>
      <c r="I165" s="369">
        <v>0</v>
      </c>
      <c r="J165" s="369">
        <v>0</v>
      </c>
      <c r="K165" s="369">
        <v>0</v>
      </c>
      <c r="L165" s="369">
        <v>0</v>
      </c>
      <c r="M165" s="17"/>
      <c r="N165" s="183">
        <v>0</v>
      </c>
      <c r="O165" s="17"/>
      <c r="P165" s="167"/>
      <c r="Q165" s="1031">
        <v>7</v>
      </c>
      <c r="R165" s="129"/>
      <c r="S165" s="6"/>
      <c r="T165" s="6"/>
    </row>
    <row r="166" spans="1:20" ht="33" customHeight="1" x14ac:dyDescent="0.45">
      <c r="A166" s="169"/>
      <c r="B166" s="1022"/>
      <c r="C166" s="162"/>
      <c r="D166" s="184"/>
      <c r="E166" s="365" t="s">
        <v>221</v>
      </c>
      <c r="F166" s="364" t="s">
        <v>222</v>
      </c>
      <c r="G166" s="266"/>
      <c r="H166" s="370">
        <v>167</v>
      </c>
      <c r="I166" s="370">
        <v>221</v>
      </c>
      <c r="J166" s="370">
        <v>105</v>
      </c>
      <c r="K166" s="370">
        <v>164</v>
      </c>
      <c r="L166" s="370">
        <v>169</v>
      </c>
      <c r="M166" s="261"/>
      <c r="N166" s="262">
        <v>826</v>
      </c>
      <c r="O166" s="15"/>
      <c r="P166" s="263">
        <v>165.2</v>
      </c>
      <c r="Q166" s="1014"/>
      <c r="R166" s="129"/>
      <c r="S166" s="6"/>
      <c r="T166" s="6"/>
    </row>
    <row r="167" spans="1:20" s="161" customFormat="1" ht="33" customHeight="1" x14ac:dyDescent="0.25">
      <c r="A167" s="169"/>
      <c r="B167" s="94"/>
      <c r="C167" s="129"/>
      <c r="D167" s="232"/>
      <c r="G167" s="253"/>
      <c r="H167" s="367">
        <v>185</v>
      </c>
      <c r="I167" s="367">
        <v>242</v>
      </c>
      <c r="J167" s="367">
        <v>158</v>
      </c>
      <c r="K167" s="367">
        <v>220</v>
      </c>
      <c r="L167" s="367">
        <v>173</v>
      </c>
      <c r="M167" s="17"/>
      <c r="N167" s="16"/>
      <c r="O167" s="159"/>
      <c r="P167" s="163"/>
      <c r="Q167" s="182"/>
      <c r="R167" s="129"/>
    </row>
    <row r="168" spans="1:20" s="12" customFormat="1" ht="33" customHeight="1" x14ac:dyDescent="0.35">
      <c r="A168" s="169"/>
      <c r="B168" s="94"/>
      <c r="C168" s="55"/>
      <c r="D168" s="231"/>
      <c r="E168" s="164"/>
      <c r="F168" s="231"/>
      <c r="G168" s="253"/>
      <c r="H168" s="368" t="s">
        <v>128</v>
      </c>
      <c r="I168" s="368" t="s">
        <v>242</v>
      </c>
      <c r="J168" s="368" t="s">
        <v>419</v>
      </c>
      <c r="K168" s="368" t="s">
        <v>148</v>
      </c>
      <c r="L168" s="368" t="s">
        <v>176</v>
      </c>
      <c r="M168" s="17"/>
      <c r="N168" s="16"/>
      <c r="O168" s="159"/>
      <c r="P168" s="163"/>
      <c r="Q168" s="131"/>
      <c r="R168" s="129"/>
    </row>
    <row r="169" spans="1:20" s="12" customFormat="1" ht="21" customHeight="1" x14ac:dyDescent="0.35">
      <c r="A169" s="173"/>
      <c r="B169" s="32"/>
      <c r="C169" s="55"/>
      <c r="D169" s="231"/>
      <c r="E169" s="15"/>
      <c r="F169" s="55"/>
      <c r="G169" s="55"/>
      <c r="H169" s="55"/>
      <c r="I169" s="55"/>
      <c r="J169" s="55"/>
      <c r="K169" s="55"/>
      <c r="L169" s="55"/>
      <c r="M169" s="55"/>
      <c r="N169" s="55"/>
      <c r="O169" s="159"/>
      <c r="P169" s="163"/>
      <c r="Q169" s="15"/>
      <c r="R169" s="129"/>
    </row>
    <row r="170" spans="1:20" s="12" customFormat="1" ht="3" customHeight="1" x14ac:dyDescent="0.35">
      <c r="A170" s="173"/>
      <c r="B170" s="32"/>
      <c r="C170" s="55"/>
      <c r="D170" s="231"/>
      <c r="E170" s="15"/>
      <c r="F170" s="55"/>
      <c r="G170" s="15"/>
      <c r="H170" s="15"/>
      <c r="I170" s="15"/>
      <c r="J170" s="15"/>
      <c r="K170" s="15"/>
      <c r="L170" s="15"/>
      <c r="M170" s="15"/>
      <c r="N170" s="15"/>
      <c r="O170" s="15"/>
      <c r="P170" s="15"/>
      <c r="Q170" s="15"/>
      <c r="R170" s="129"/>
    </row>
    <row r="171" spans="1:20" s="40" customFormat="1" ht="30" customHeight="1" x14ac:dyDescent="0.2">
      <c r="A171" s="170"/>
      <c r="B171" s="1015" t="s">
        <v>92</v>
      </c>
      <c r="C171" s="1015"/>
      <c r="D171" s="1015"/>
      <c r="E171" s="1015"/>
      <c r="F171" s="1015"/>
      <c r="G171" s="1015"/>
      <c r="H171" s="1015"/>
      <c r="I171" s="1015"/>
      <c r="J171" s="1015"/>
      <c r="K171" s="1015"/>
      <c r="L171" s="1015"/>
      <c r="M171" s="1015"/>
      <c r="N171" s="1016" t="s">
        <v>17</v>
      </c>
      <c r="O171" s="1016"/>
      <c r="P171" s="1016"/>
      <c r="Q171" s="1016"/>
    </row>
    <row r="172" spans="1:20" s="40" customFormat="1" ht="30" customHeight="1" x14ac:dyDescent="0.4">
      <c r="A172" s="170"/>
      <c r="B172" s="1015"/>
      <c r="C172" s="1015"/>
      <c r="D172" s="1015"/>
      <c r="E172" s="1015"/>
      <c r="F172" s="1015"/>
      <c r="G172" s="1015"/>
      <c r="H172" s="1015"/>
      <c r="I172" s="1015"/>
      <c r="J172" s="1015"/>
      <c r="K172" s="1015"/>
      <c r="L172" s="1015"/>
      <c r="M172" s="1015"/>
      <c r="N172" s="110" t="s">
        <v>79</v>
      </c>
      <c r="O172" s="282"/>
      <c r="P172" s="929">
        <v>274</v>
      </c>
      <c r="Q172" s="929"/>
    </row>
    <row r="173" spans="1:20" s="40" customFormat="1" ht="30" customHeight="1" x14ac:dyDescent="0.4">
      <c r="A173" s="170"/>
      <c r="B173" s="1015"/>
      <c r="C173" s="1015"/>
      <c r="D173" s="1015"/>
      <c r="E173" s="1015"/>
      <c r="F173" s="1015"/>
      <c r="G173" s="1015"/>
      <c r="H173" s="1015"/>
      <c r="I173" s="1015"/>
      <c r="J173" s="1015"/>
      <c r="K173" s="1015"/>
      <c r="L173" s="1015"/>
      <c r="M173" s="1015"/>
      <c r="N173" s="110" t="s">
        <v>476</v>
      </c>
      <c r="O173" s="282"/>
      <c r="P173" s="929">
        <v>1062</v>
      </c>
      <c r="Q173" s="929"/>
    </row>
    <row r="174" spans="1:20" s="40" customFormat="1" ht="18" customHeight="1" x14ac:dyDescent="0.35">
      <c r="A174" s="170"/>
      <c r="B174" s="1015"/>
      <c r="C174" s="1015"/>
      <c r="D174" s="1015"/>
      <c r="E174" s="1015"/>
      <c r="F174" s="1015"/>
      <c r="G174" s="1015"/>
      <c r="H174" s="1015"/>
      <c r="I174" s="1015"/>
      <c r="J174" s="1015"/>
      <c r="K174" s="1015"/>
      <c r="L174" s="1015"/>
      <c r="M174" s="1015"/>
      <c r="N174" s="43"/>
      <c r="O174" s="45"/>
      <c r="P174" s="99"/>
      <c r="Q174" s="48"/>
    </row>
    <row r="175" spans="1:20" s="152" customFormat="1" ht="60" customHeight="1" x14ac:dyDescent="0.55000000000000004">
      <c r="A175" s="172"/>
      <c r="B175" s="1012" t="s">
        <v>93</v>
      </c>
      <c r="C175" s="1012"/>
      <c r="D175" s="1012"/>
      <c r="E175" s="1012"/>
      <c r="F175" s="1012"/>
      <c r="G175" s="1012"/>
      <c r="H175" s="1012"/>
      <c r="I175" s="1012"/>
      <c r="J175" s="1012"/>
      <c r="K175" s="1012"/>
      <c r="L175" s="1012"/>
      <c r="M175" s="1012"/>
      <c r="N175" s="1012"/>
      <c r="O175" s="1012"/>
      <c r="P175" s="1012"/>
      <c r="Q175" s="1012"/>
      <c r="R175" s="129"/>
      <c r="S175" s="166"/>
      <c r="T175" s="166"/>
    </row>
    <row r="176" spans="1:20" ht="51" customHeight="1" x14ac:dyDescent="0.25">
      <c r="A176" s="169"/>
      <c r="B176" s="17"/>
      <c r="C176" s="129"/>
      <c r="D176" s="232"/>
      <c r="E176" s="158"/>
      <c r="F176" s="129"/>
      <c r="G176" s="15"/>
      <c r="H176" s="17"/>
      <c r="I176" s="17"/>
      <c r="J176" s="17"/>
      <c r="K176" s="17"/>
      <c r="L176" s="17"/>
      <c r="M176" s="17"/>
      <c r="N176" s="17"/>
      <c r="O176" s="17"/>
      <c r="P176" s="17"/>
      <c r="Q176" s="163"/>
      <c r="R176" s="129"/>
      <c r="S176" s="6"/>
      <c r="T176" s="6"/>
    </row>
    <row r="177" spans="1:20" ht="36" customHeight="1" x14ac:dyDescent="0.25">
      <c r="A177" s="169"/>
      <c r="B177" s="1013">
        <v>1</v>
      </c>
      <c r="C177" s="162"/>
      <c r="D177" s="184"/>
      <c r="E177" s="256"/>
      <c r="F177" s="362" t="s">
        <v>27</v>
      </c>
      <c r="G177" s="253"/>
      <c r="H177" s="369">
        <v>3</v>
      </c>
      <c r="I177" s="369">
        <v>3</v>
      </c>
      <c r="J177" s="369">
        <v>3</v>
      </c>
      <c r="K177" s="369">
        <v>3</v>
      </c>
      <c r="L177" s="369">
        <v>3</v>
      </c>
      <c r="M177" s="17"/>
      <c r="N177" s="183">
        <v>15</v>
      </c>
      <c r="O177" s="17"/>
      <c r="P177" s="167"/>
      <c r="Q177" s="1014">
        <v>6</v>
      </c>
      <c r="R177" s="129"/>
      <c r="S177" s="6"/>
      <c r="T177" s="6"/>
    </row>
    <row r="178" spans="1:20" ht="33" customHeight="1" x14ac:dyDescent="0.45">
      <c r="A178" s="169"/>
      <c r="B178" s="1013"/>
      <c r="C178" s="162"/>
      <c r="D178" s="184"/>
      <c r="E178" s="365" t="s">
        <v>125</v>
      </c>
      <c r="F178" s="364" t="s">
        <v>127</v>
      </c>
      <c r="G178" s="266"/>
      <c r="H178" s="370">
        <v>242</v>
      </c>
      <c r="I178" s="370">
        <v>207</v>
      </c>
      <c r="J178" s="370">
        <v>194</v>
      </c>
      <c r="K178" s="370">
        <v>215</v>
      </c>
      <c r="L178" s="370">
        <v>204</v>
      </c>
      <c r="M178" s="261"/>
      <c r="N178" s="262">
        <v>1062</v>
      </c>
      <c r="O178" s="15"/>
      <c r="P178" s="263">
        <v>212.4</v>
      </c>
      <c r="Q178" s="1014"/>
      <c r="R178" s="129"/>
      <c r="S178" s="6"/>
      <c r="T178" s="6"/>
    </row>
    <row r="179" spans="1:20" s="161" customFormat="1" ht="33" customHeight="1" x14ac:dyDescent="0.25">
      <c r="A179" s="169"/>
      <c r="B179" s="94"/>
      <c r="C179" s="129"/>
      <c r="D179" s="232"/>
      <c r="G179" s="253"/>
      <c r="H179" s="367">
        <v>170</v>
      </c>
      <c r="I179" s="367">
        <v>177</v>
      </c>
      <c r="J179" s="367">
        <v>187</v>
      </c>
      <c r="K179" s="367">
        <v>167</v>
      </c>
      <c r="L179" s="367">
        <v>184</v>
      </c>
      <c r="M179" s="17"/>
      <c r="N179" s="16"/>
      <c r="O179" s="159"/>
      <c r="P179" s="163"/>
      <c r="Q179" s="182"/>
      <c r="R179" s="129"/>
    </row>
    <row r="180" spans="1:20" s="12" customFormat="1" ht="33" customHeight="1" x14ac:dyDescent="0.35">
      <c r="A180" s="169"/>
      <c r="B180" s="94"/>
      <c r="C180" s="55"/>
      <c r="D180" s="231"/>
      <c r="E180" s="164"/>
      <c r="F180" s="231"/>
      <c r="G180" s="253"/>
      <c r="H180" s="368" t="s">
        <v>143</v>
      </c>
      <c r="I180" s="368" t="s">
        <v>385</v>
      </c>
      <c r="J180" s="368" t="s">
        <v>461</v>
      </c>
      <c r="K180" s="368" t="s">
        <v>388</v>
      </c>
      <c r="L180" s="368" t="s">
        <v>415</v>
      </c>
      <c r="M180" s="17"/>
      <c r="N180" s="16"/>
      <c r="O180" s="159"/>
      <c r="P180" s="163"/>
      <c r="Q180" s="131"/>
      <c r="R180" s="129"/>
    </row>
    <row r="181" spans="1:20" s="12" customFormat="1" ht="25.5" customHeight="1" thickBot="1" x14ac:dyDescent="0.4">
      <c r="A181" s="186"/>
      <c r="B181" s="485"/>
      <c r="C181" s="458"/>
      <c r="D181" s="460"/>
      <c r="E181" s="459"/>
      <c r="F181" s="460"/>
      <c r="G181" s="461"/>
      <c r="H181" s="462"/>
      <c r="I181" s="462"/>
      <c r="J181" s="462"/>
      <c r="K181" s="462"/>
      <c r="L181" s="462"/>
      <c r="M181" s="188"/>
      <c r="N181" s="187"/>
      <c r="O181" s="188"/>
      <c r="P181" s="187"/>
      <c r="Q181" s="457"/>
      <c r="R181" s="189"/>
      <c r="S181" s="463"/>
    </row>
    <row r="182" spans="1:20" s="12" customFormat="1" ht="25.5" customHeight="1" thickTop="1" x14ac:dyDescent="0.35">
      <c r="A182" s="169"/>
      <c r="B182" s="165"/>
      <c r="C182" s="55"/>
      <c r="D182" s="231"/>
      <c r="E182" s="164"/>
      <c r="F182" s="231"/>
      <c r="G182" s="253"/>
      <c r="H182" s="190"/>
      <c r="I182" s="190"/>
      <c r="J182" s="190"/>
      <c r="K182" s="190"/>
      <c r="L182" s="190"/>
      <c r="M182" s="17"/>
      <c r="N182" s="15"/>
      <c r="O182" s="17"/>
      <c r="P182" s="15"/>
      <c r="Q182" s="276"/>
      <c r="R182" s="129"/>
    </row>
    <row r="183" spans="1:20" ht="36" customHeight="1" x14ac:dyDescent="0.25">
      <c r="A183" s="169"/>
      <c r="B183" s="1013">
        <v>2</v>
      </c>
      <c r="C183" s="162"/>
      <c r="D183" s="184"/>
      <c r="E183" s="256"/>
      <c r="F183" s="362" t="s">
        <v>169</v>
      </c>
      <c r="G183" s="253"/>
      <c r="H183" s="373">
        <v>3</v>
      </c>
      <c r="I183" s="373">
        <v>3</v>
      </c>
      <c r="J183" s="373">
        <v>3</v>
      </c>
      <c r="K183" s="373">
        <v>3</v>
      </c>
      <c r="L183" s="373">
        <v>0</v>
      </c>
      <c r="M183" s="17"/>
      <c r="N183" s="183">
        <v>12</v>
      </c>
      <c r="O183" s="17"/>
      <c r="P183" s="167"/>
      <c r="Q183" s="1014">
        <v>14</v>
      </c>
      <c r="R183" s="129"/>
      <c r="S183" s="6"/>
      <c r="T183" s="6"/>
    </row>
    <row r="184" spans="1:20" ht="33" customHeight="1" x14ac:dyDescent="0.45">
      <c r="A184" s="169"/>
      <c r="B184" s="1013"/>
      <c r="C184" s="162"/>
      <c r="D184" s="184"/>
      <c r="E184" s="365" t="s">
        <v>414</v>
      </c>
      <c r="F184" s="364" t="s">
        <v>415</v>
      </c>
      <c r="G184" s="266"/>
      <c r="H184" s="367">
        <v>204</v>
      </c>
      <c r="I184" s="367">
        <v>195</v>
      </c>
      <c r="J184" s="367">
        <v>214</v>
      </c>
      <c r="K184" s="367">
        <v>213</v>
      </c>
      <c r="L184" s="367">
        <v>184</v>
      </c>
      <c r="M184" s="261"/>
      <c r="N184" s="262">
        <v>1010</v>
      </c>
      <c r="O184" s="15"/>
      <c r="P184" s="263">
        <v>202</v>
      </c>
      <c r="Q184" s="1014"/>
      <c r="R184" s="129"/>
      <c r="S184" s="6"/>
      <c r="T184" s="6"/>
    </row>
    <row r="185" spans="1:20" s="161" customFormat="1" ht="33" customHeight="1" x14ac:dyDescent="0.25">
      <c r="A185" s="169"/>
      <c r="B185" s="94"/>
      <c r="C185" s="129"/>
      <c r="D185" s="232"/>
      <c r="G185" s="253"/>
      <c r="H185" s="367">
        <v>183</v>
      </c>
      <c r="I185" s="367">
        <v>189</v>
      </c>
      <c r="J185" s="367">
        <v>178</v>
      </c>
      <c r="K185" s="367">
        <v>137</v>
      </c>
      <c r="L185" s="367">
        <v>204</v>
      </c>
      <c r="M185" s="17"/>
      <c r="N185" s="16"/>
      <c r="O185" s="159"/>
      <c r="P185" s="163"/>
      <c r="Q185" s="182"/>
      <c r="R185" s="129"/>
    </row>
    <row r="186" spans="1:20" s="12" customFormat="1" ht="33" customHeight="1" x14ac:dyDescent="0.35">
      <c r="A186" s="169"/>
      <c r="B186" s="94"/>
      <c r="C186" s="55"/>
      <c r="D186" s="231"/>
      <c r="E186" s="164"/>
      <c r="F186" s="231"/>
      <c r="G186" s="253"/>
      <c r="H186" s="368" t="s">
        <v>385</v>
      </c>
      <c r="I186" s="368" t="s">
        <v>461</v>
      </c>
      <c r="J186" s="368" t="s">
        <v>388</v>
      </c>
      <c r="K186" s="368" t="s">
        <v>143</v>
      </c>
      <c r="L186" s="368" t="s">
        <v>127</v>
      </c>
      <c r="M186" s="17"/>
      <c r="N186" s="16"/>
      <c r="O186" s="159"/>
      <c r="P186" s="163"/>
      <c r="Q186" s="131"/>
      <c r="R186" s="129"/>
    </row>
    <row r="187" spans="1:20" ht="51" customHeight="1" x14ac:dyDescent="0.25">
      <c r="A187" s="169"/>
      <c r="B187" s="165"/>
      <c r="C187" s="129"/>
      <c r="D187" s="232"/>
      <c r="E187" s="158"/>
      <c r="F187" s="129"/>
      <c r="G187" s="15"/>
      <c r="H187" s="17"/>
      <c r="I187" s="17"/>
      <c r="J187" s="17"/>
      <c r="K187" s="17"/>
      <c r="L187" s="17"/>
      <c r="M187" s="17"/>
      <c r="N187" s="17"/>
      <c r="O187" s="17"/>
      <c r="P187" s="17"/>
      <c r="Q187" s="17"/>
      <c r="R187" s="129"/>
      <c r="S187" s="6"/>
      <c r="T187" s="6"/>
    </row>
    <row r="188" spans="1:20" ht="36" customHeight="1" x14ac:dyDescent="0.25">
      <c r="A188" s="169"/>
      <c r="B188" s="1013">
        <v>3</v>
      </c>
      <c r="C188" s="162"/>
      <c r="D188" s="184"/>
      <c r="E188" s="256"/>
      <c r="F188" s="362" t="s">
        <v>108</v>
      </c>
      <c r="G188" s="253"/>
      <c r="H188" s="369">
        <v>0</v>
      </c>
      <c r="I188" s="369">
        <v>0</v>
      </c>
      <c r="J188" s="369">
        <v>3</v>
      </c>
      <c r="K188" s="369">
        <v>0</v>
      </c>
      <c r="L188" s="369">
        <v>3</v>
      </c>
      <c r="M188" s="17"/>
      <c r="N188" s="183">
        <v>6</v>
      </c>
      <c r="O188" s="17"/>
      <c r="P188" s="167"/>
      <c r="Q188" s="1014">
        <v>11</v>
      </c>
      <c r="R188" s="129"/>
      <c r="S188" s="6"/>
      <c r="T188" s="6"/>
    </row>
    <row r="189" spans="1:20" ht="33" customHeight="1" x14ac:dyDescent="0.45">
      <c r="A189" s="169"/>
      <c r="B189" s="1013"/>
      <c r="C189" s="162"/>
      <c r="D189" s="184"/>
      <c r="E189" s="365" t="s">
        <v>384</v>
      </c>
      <c r="F189" s="364" t="s">
        <v>385</v>
      </c>
      <c r="G189" s="266"/>
      <c r="H189" s="371">
        <v>183</v>
      </c>
      <c r="I189" s="371">
        <v>177</v>
      </c>
      <c r="J189" s="371">
        <v>178</v>
      </c>
      <c r="K189" s="371">
        <v>167</v>
      </c>
      <c r="L189" s="371">
        <v>149</v>
      </c>
      <c r="M189" s="261"/>
      <c r="N189" s="262">
        <v>854</v>
      </c>
      <c r="O189" s="15"/>
      <c r="P189" s="263">
        <v>170.8</v>
      </c>
      <c r="Q189" s="1014"/>
      <c r="R189" s="129"/>
      <c r="S189" s="6"/>
      <c r="T189" s="6"/>
    </row>
    <row r="190" spans="1:20" s="161" customFormat="1" ht="33" customHeight="1" x14ac:dyDescent="0.25">
      <c r="A190" s="169"/>
      <c r="B190" s="94"/>
      <c r="C190" s="129"/>
      <c r="D190" s="232"/>
      <c r="G190" s="253"/>
      <c r="H190" s="367">
        <v>204</v>
      </c>
      <c r="I190" s="367">
        <v>207</v>
      </c>
      <c r="J190" s="367">
        <v>168</v>
      </c>
      <c r="K190" s="367">
        <v>243</v>
      </c>
      <c r="L190" s="367">
        <v>146</v>
      </c>
      <c r="M190" s="17"/>
      <c r="N190" s="16"/>
      <c r="O190" s="159"/>
      <c r="P190" s="163"/>
      <c r="Q190" s="182"/>
      <c r="R190" s="129"/>
    </row>
    <row r="191" spans="1:20" s="12" customFormat="1" ht="33" customHeight="1" x14ac:dyDescent="0.35">
      <c r="A191" s="169"/>
      <c r="B191" s="94"/>
      <c r="C191" s="55"/>
      <c r="D191" s="231"/>
      <c r="E191" s="164"/>
      <c r="F191" s="231"/>
      <c r="G191" s="253"/>
      <c r="H191" s="368" t="s">
        <v>415</v>
      </c>
      <c r="I191" s="368" t="s">
        <v>127</v>
      </c>
      <c r="J191" s="368" t="s">
        <v>143</v>
      </c>
      <c r="K191" s="368" t="s">
        <v>461</v>
      </c>
      <c r="L191" s="368" t="s">
        <v>388</v>
      </c>
      <c r="M191" s="17"/>
      <c r="N191" s="16"/>
      <c r="O191" s="159"/>
      <c r="P191" s="163"/>
      <c r="Q191" s="131"/>
      <c r="R191" s="129"/>
    </row>
    <row r="192" spans="1:20" ht="51" customHeight="1" x14ac:dyDescent="0.25">
      <c r="A192" s="169"/>
      <c r="B192" s="165"/>
      <c r="C192" s="129"/>
      <c r="D192" s="232"/>
      <c r="E192" s="158"/>
      <c r="F192" s="129"/>
      <c r="G192" s="15"/>
      <c r="H192" s="17"/>
      <c r="I192" s="17"/>
      <c r="J192" s="17"/>
      <c r="K192" s="17"/>
      <c r="L192" s="17"/>
      <c r="M192" s="17"/>
      <c r="N192" s="17"/>
      <c r="O192" s="17"/>
      <c r="P192" s="17"/>
      <c r="Q192" s="17"/>
      <c r="R192" s="129"/>
      <c r="S192" s="6"/>
      <c r="T192" s="6"/>
    </row>
    <row r="193" spans="1:20" ht="36" customHeight="1" x14ac:dyDescent="0.25">
      <c r="A193" s="169"/>
      <c r="B193" s="1013">
        <v>4</v>
      </c>
      <c r="C193" s="162"/>
      <c r="D193" s="184"/>
      <c r="E193" s="256"/>
      <c r="F193" s="362" t="s">
        <v>27</v>
      </c>
      <c r="G193" s="253"/>
      <c r="H193" s="369">
        <v>0</v>
      </c>
      <c r="I193" s="369">
        <v>0</v>
      </c>
      <c r="J193" s="369">
        <v>0</v>
      </c>
      <c r="K193" s="369">
        <v>3</v>
      </c>
      <c r="L193" s="369">
        <v>3</v>
      </c>
      <c r="M193" s="17"/>
      <c r="N193" s="183">
        <v>6</v>
      </c>
      <c r="O193" s="17"/>
      <c r="P193" s="167"/>
      <c r="Q193" s="1014">
        <v>19</v>
      </c>
      <c r="R193" s="129"/>
      <c r="S193" s="6"/>
      <c r="T193" s="6"/>
    </row>
    <row r="194" spans="1:20" ht="33" customHeight="1" x14ac:dyDescent="0.45">
      <c r="A194" s="169"/>
      <c r="B194" s="1013"/>
      <c r="C194" s="162"/>
      <c r="D194" s="184"/>
      <c r="E194" s="365" t="s">
        <v>386</v>
      </c>
      <c r="F194" s="364" t="s">
        <v>461</v>
      </c>
      <c r="G194" s="266"/>
      <c r="H194" s="370">
        <v>178</v>
      </c>
      <c r="I194" s="370">
        <v>189</v>
      </c>
      <c r="J194" s="370">
        <v>187</v>
      </c>
      <c r="K194" s="370">
        <v>243</v>
      </c>
      <c r="L194" s="370">
        <v>168</v>
      </c>
      <c r="M194" s="261"/>
      <c r="N194" s="262">
        <v>965</v>
      </c>
      <c r="O194" s="15"/>
      <c r="P194" s="263">
        <v>193</v>
      </c>
      <c r="Q194" s="1014"/>
      <c r="R194" s="129"/>
      <c r="S194" s="6"/>
      <c r="T194" s="6"/>
    </row>
    <row r="195" spans="1:20" s="161" customFormat="1" ht="33" customHeight="1" x14ac:dyDescent="0.25">
      <c r="A195" s="169"/>
      <c r="B195" s="94"/>
      <c r="C195" s="129"/>
      <c r="D195" s="232"/>
      <c r="G195" s="253"/>
      <c r="H195" s="367">
        <v>183</v>
      </c>
      <c r="I195" s="367">
        <v>195</v>
      </c>
      <c r="J195" s="367">
        <v>194</v>
      </c>
      <c r="K195" s="367">
        <v>167</v>
      </c>
      <c r="L195" s="367">
        <v>146</v>
      </c>
      <c r="M195" s="17"/>
      <c r="N195" s="16"/>
      <c r="O195" s="159"/>
      <c r="P195" s="163"/>
      <c r="Q195" s="17"/>
      <c r="R195" s="129"/>
    </row>
    <row r="196" spans="1:20" s="12" customFormat="1" ht="33" customHeight="1" x14ac:dyDescent="0.35">
      <c r="A196" s="169"/>
      <c r="B196" s="94"/>
      <c r="C196" s="55"/>
      <c r="D196" s="231"/>
      <c r="E196" s="164"/>
      <c r="F196" s="231"/>
      <c r="G196" s="253"/>
      <c r="H196" s="368" t="s">
        <v>388</v>
      </c>
      <c r="I196" s="368" t="s">
        <v>415</v>
      </c>
      <c r="J196" s="368" t="s">
        <v>127</v>
      </c>
      <c r="K196" s="368" t="s">
        <v>385</v>
      </c>
      <c r="L196" s="368" t="s">
        <v>143</v>
      </c>
      <c r="M196" s="17"/>
      <c r="N196" s="16"/>
      <c r="O196" s="159"/>
      <c r="P196" s="163"/>
      <c r="Q196" s="32"/>
      <c r="R196" s="129"/>
    </row>
    <row r="197" spans="1:20" ht="51" customHeight="1" x14ac:dyDescent="0.25">
      <c r="A197" s="169"/>
      <c r="B197" s="165"/>
      <c r="C197" s="129"/>
      <c r="D197" s="232"/>
      <c r="E197" s="158"/>
      <c r="F197" s="129"/>
      <c r="G197" s="15"/>
      <c r="H197" s="17"/>
      <c r="I197" s="17"/>
      <c r="J197" s="17"/>
      <c r="K197" s="17"/>
      <c r="L197" s="17"/>
      <c r="M197" s="17"/>
      <c r="N197" s="17"/>
      <c r="O197" s="17"/>
      <c r="P197" s="17"/>
      <c r="Q197" s="17"/>
      <c r="R197" s="129"/>
      <c r="S197" s="6"/>
      <c r="T197" s="6"/>
    </row>
    <row r="198" spans="1:20" ht="36" customHeight="1" x14ac:dyDescent="0.25">
      <c r="A198" s="169"/>
      <c r="B198" s="1013">
        <v>5</v>
      </c>
      <c r="C198" s="162"/>
      <c r="D198" s="184"/>
      <c r="E198" s="256"/>
      <c r="F198" s="362" t="s">
        <v>108</v>
      </c>
      <c r="G198" s="253"/>
      <c r="H198" s="369">
        <v>0</v>
      </c>
      <c r="I198" s="369">
        <v>0</v>
      </c>
      <c r="J198" s="369">
        <v>0</v>
      </c>
      <c r="K198" s="369">
        <v>0</v>
      </c>
      <c r="L198" s="369">
        <v>0</v>
      </c>
      <c r="M198" s="17"/>
      <c r="N198" s="183">
        <v>0</v>
      </c>
      <c r="O198" s="17"/>
      <c r="P198" s="167"/>
      <c r="Q198" s="1014">
        <v>22</v>
      </c>
      <c r="R198" s="129"/>
      <c r="S198" s="6"/>
      <c r="T198" s="6"/>
    </row>
    <row r="199" spans="1:20" ht="33" customHeight="1" x14ac:dyDescent="0.45">
      <c r="A199" s="169"/>
      <c r="B199" s="1013"/>
      <c r="C199" s="162"/>
      <c r="D199" s="184"/>
      <c r="E199" s="365" t="s">
        <v>389</v>
      </c>
      <c r="F199" s="364" t="s">
        <v>388</v>
      </c>
      <c r="G199" s="267"/>
      <c r="H199" s="371">
        <v>183</v>
      </c>
      <c r="I199" s="371">
        <v>177</v>
      </c>
      <c r="J199" s="371">
        <v>178</v>
      </c>
      <c r="K199" s="371">
        <v>167</v>
      </c>
      <c r="L199" s="371">
        <v>146</v>
      </c>
      <c r="M199" s="261"/>
      <c r="N199" s="262">
        <v>851</v>
      </c>
      <c r="O199" s="15"/>
      <c r="P199" s="263">
        <v>170.2</v>
      </c>
      <c r="Q199" s="1014"/>
      <c r="R199" s="129"/>
      <c r="S199" s="6"/>
      <c r="T199" s="6"/>
    </row>
    <row r="200" spans="1:20" s="161" customFormat="1" ht="33" customHeight="1" x14ac:dyDescent="0.25">
      <c r="A200" s="169"/>
      <c r="B200" s="17"/>
      <c r="C200" s="129"/>
      <c r="D200" s="232"/>
      <c r="G200" s="252"/>
      <c r="H200" s="367">
        <v>178</v>
      </c>
      <c r="I200" s="367">
        <v>146</v>
      </c>
      <c r="J200" s="367">
        <v>214</v>
      </c>
      <c r="K200" s="367">
        <v>215</v>
      </c>
      <c r="L200" s="367">
        <v>149</v>
      </c>
      <c r="M200" s="17"/>
      <c r="N200" s="16"/>
      <c r="O200" s="159"/>
      <c r="P200" s="163"/>
      <c r="Q200" s="163"/>
      <c r="R200" s="129"/>
    </row>
    <row r="201" spans="1:20" s="12" customFormat="1" ht="33" customHeight="1" x14ac:dyDescent="0.35">
      <c r="A201" s="173"/>
      <c r="B201" s="32"/>
      <c r="C201" s="55"/>
      <c r="D201" s="231"/>
      <c r="E201" s="15"/>
      <c r="F201" s="55"/>
      <c r="G201" s="252"/>
      <c r="H201" s="368" t="s">
        <v>461</v>
      </c>
      <c r="I201" s="368" t="s">
        <v>143</v>
      </c>
      <c r="J201" s="368" t="s">
        <v>415</v>
      </c>
      <c r="K201" s="368" t="s">
        <v>127</v>
      </c>
      <c r="L201" s="368" t="s">
        <v>385</v>
      </c>
      <c r="M201" s="17"/>
      <c r="N201" s="16"/>
      <c r="O201" s="159"/>
      <c r="P201" s="163"/>
      <c r="Q201" s="15"/>
      <c r="R201" s="129"/>
    </row>
    <row r="202" spans="1:20" ht="51" customHeight="1" x14ac:dyDescent="0.25">
      <c r="A202" s="169"/>
      <c r="B202" s="165"/>
      <c r="C202" s="129"/>
      <c r="D202" s="232"/>
      <c r="E202" s="158"/>
      <c r="F202" s="129"/>
      <c r="G202" s="15"/>
      <c r="H202" s="17"/>
      <c r="I202" s="17"/>
      <c r="J202" s="17"/>
      <c r="K202" s="17"/>
      <c r="L202" s="17"/>
      <c r="M202" s="17"/>
      <c r="N202" s="17"/>
      <c r="O202" s="17"/>
      <c r="P202" s="17"/>
      <c r="Q202" s="17"/>
      <c r="R202" s="129"/>
      <c r="S202" s="6"/>
      <c r="T202" s="6"/>
    </row>
    <row r="203" spans="1:20" ht="36" customHeight="1" x14ac:dyDescent="0.25">
      <c r="A203" s="169"/>
      <c r="B203" s="1013">
        <v>6</v>
      </c>
      <c r="C203" s="162"/>
      <c r="D203" s="184"/>
      <c r="E203" s="256"/>
      <c r="F203" s="362" t="s">
        <v>23</v>
      </c>
      <c r="G203" s="253"/>
      <c r="H203" s="366">
        <v>0</v>
      </c>
      <c r="I203" s="366">
        <v>0</v>
      </c>
      <c r="J203" s="366">
        <v>0</v>
      </c>
      <c r="K203" s="366">
        <v>0</v>
      </c>
      <c r="L203" s="366">
        <v>0</v>
      </c>
      <c r="M203" s="17"/>
      <c r="N203" s="183">
        <v>0</v>
      </c>
      <c r="O203" s="17"/>
      <c r="P203" s="167"/>
      <c r="Q203" s="1014">
        <v>3</v>
      </c>
      <c r="R203" s="129"/>
      <c r="S203" s="6"/>
      <c r="T203" s="6"/>
    </row>
    <row r="204" spans="1:20" ht="33" customHeight="1" x14ac:dyDescent="0.45">
      <c r="A204" s="169"/>
      <c r="B204" s="1013"/>
      <c r="C204" s="162"/>
      <c r="D204" s="184"/>
      <c r="E204" s="231" t="s">
        <v>150</v>
      </c>
      <c r="F204" s="364" t="s">
        <v>143</v>
      </c>
      <c r="G204" s="266"/>
      <c r="H204" s="367">
        <v>170</v>
      </c>
      <c r="I204" s="367">
        <v>146</v>
      </c>
      <c r="J204" s="367">
        <v>168</v>
      </c>
      <c r="K204" s="367">
        <v>137</v>
      </c>
      <c r="L204" s="367">
        <v>146</v>
      </c>
      <c r="M204" s="261"/>
      <c r="N204" s="262">
        <v>978</v>
      </c>
      <c r="O204" s="15"/>
      <c r="P204" s="263">
        <v>195.6</v>
      </c>
      <c r="Q204" s="1014"/>
      <c r="R204" s="129"/>
      <c r="S204" s="6"/>
      <c r="T204" s="6"/>
    </row>
    <row r="205" spans="1:20" s="161" customFormat="1" ht="33" customHeight="1" x14ac:dyDescent="0.25">
      <c r="A205" s="169"/>
      <c r="B205" s="94"/>
      <c r="C205" s="129"/>
      <c r="D205" s="232"/>
      <c r="G205" s="253"/>
      <c r="H205" s="367">
        <v>242</v>
      </c>
      <c r="I205" s="367">
        <v>177</v>
      </c>
      <c r="J205" s="367">
        <v>178</v>
      </c>
      <c r="K205" s="367">
        <v>213</v>
      </c>
      <c r="L205" s="367">
        <v>168</v>
      </c>
      <c r="M205" s="17"/>
      <c r="Q205" s="182"/>
      <c r="R205" s="129"/>
    </row>
    <row r="206" spans="1:20" s="12" customFormat="1" ht="33" customHeight="1" x14ac:dyDescent="0.35">
      <c r="A206" s="169"/>
      <c r="B206" s="165"/>
      <c r="C206" s="55"/>
      <c r="D206" s="231"/>
      <c r="E206" s="164"/>
      <c r="F206" s="231"/>
      <c r="G206" s="253"/>
      <c r="H206" s="368" t="s">
        <v>127</v>
      </c>
      <c r="I206" s="368" t="s">
        <v>388</v>
      </c>
      <c r="J206" s="368" t="s">
        <v>385</v>
      </c>
      <c r="K206" s="368" t="s">
        <v>415</v>
      </c>
      <c r="L206" s="368" t="s">
        <v>461</v>
      </c>
      <c r="M206" s="15"/>
      <c r="N206" s="15"/>
      <c r="O206" s="15"/>
      <c r="P206" s="15"/>
      <c r="Q206" s="131"/>
      <c r="R206" s="129"/>
    </row>
    <row r="207" spans="1:20" s="12" customFormat="1" ht="12" customHeight="1" x14ac:dyDescent="0.35">
      <c r="A207" s="173"/>
      <c r="B207" s="32"/>
      <c r="C207" s="55"/>
      <c r="D207" s="231"/>
      <c r="E207" s="15"/>
      <c r="F207" s="55"/>
      <c r="G207" s="252"/>
      <c r="H207" s="190"/>
      <c r="I207" s="190"/>
      <c r="J207" s="190"/>
      <c r="K207" s="190"/>
      <c r="L207" s="190"/>
      <c r="M207" s="17"/>
      <c r="N207" s="16"/>
      <c r="O207" s="159"/>
      <c r="P207" s="163"/>
      <c r="Q207" s="15"/>
      <c r="R207" s="129"/>
    </row>
    <row r="208" spans="1:20" ht="3" customHeight="1" x14ac:dyDescent="0.7">
      <c r="A208" s="169"/>
      <c r="B208" s="94"/>
      <c r="C208" s="109"/>
      <c r="D208" s="381"/>
      <c r="E208" s="109"/>
      <c r="F208" s="109"/>
      <c r="G208" s="95"/>
      <c r="H208" s="95"/>
      <c r="I208" s="95"/>
      <c r="J208" s="95"/>
      <c r="K208" s="60"/>
      <c r="M208" s="56"/>
      <c r="N208" s="56"/>
      <c r="O208" s="56"/>
      <c r="P208" s="56"/>
      <c r="Q208" s="91"/>
      <c r="R208" s="97"/>
      <c r="S208" s="6"/>
      <c r="T208" s="6"/>
    </row>
    <row r="209" spans="1:20" s="40" customFormat="1" ht="30" customHeight="1" x14ac:dyDescent="0.2">
      <c r="A209" s="170"/>
      <c r="B209" s="1015" t="s">
        <v>92</v>
      </c>
      <c r="C209" s="1015"/>
      <c r="D209" s="1015"/>
      <c r="E209" s="1015"/>
      <c r="F209" s="1015"/>
      <c r="G209" s="1015"/>
      <c r="H209" s="1015"/>
      <c r="I209" s="1015"/>
      <c r="J209" s="1015"/>
      <c r="K209" s="1015"/>
      <c r="L209" s="1015"/>
      <c r="M209" s="1015"/>
      <c r="N209" s="1016" t="s">
        <v>17</v>
      </c>
      <c r="O209" s="1016"/>
      <c r="P209" s="1016"/>
      <c r="Q209" s="1016"/>
    </row>
    <row r="210" spans="1:20" s="40" customFormat="1" ht="30" customHeight="1" x14ac:dyDescent="0.4">
      <c r="A210" s="170"/>
      <c r="B210" s="1015"/>
      <c r="C210" s="1015"/>
      <c r="D210" s="1015"/>
      <c r="E210" s="1015"/>
      <c r="F210" s="1015"/>
      <c r="G210" s="1015"/>
      <c r="H210" s="1015"/>
      <c r="I210" s="1015"/>
      <c r="J210" s="1015"/>
      <c r="K210" s="1015"/>
      <c r="L210" s="1015"/>
      <c r="M210" s="1015"/>
      <c r="N210" s="110" t="s">
        <v>79</v>
      </c>
      <c r="O210" s="282"/>
      <c r="P210" s="929">
        <v>274</v>
      </c>
      <c r="Q210" s="929"/>
    </row>
    <row r="211" spans="1:20" s="40" customFormat="1" ht="30" customHeight="1" x14ac:dyDescent="0.4">
      <c r="A211" s="170"/>
      <c r="B211" s="1015"/>
      <c r="C211" s="1015"/>
      <c r="D211" s="1015"/>
      <c r="E211" s="1015"/>
      <c r="F211" s="1015"/>
      <c r="G211" s="1015"/>
      <c r="H211" s="1015"/>
      <c r="I211" s="1015"/>
      <c r="J211" s="1015"/>
      <c r="K211" s="1015"/>
      <c r="L211" s="1015"/>
      <c r="M211" s="1015"/>
      <c r="N211" s="110" t="s">
        <v>476</v>
      </c>
      <c r="O211" s="282"/>
      <c r="P211" s="929">
        <v>1062</v>
      </c>
      <c r="Q211" s="929"/>
    </row>
    <row r="212" spans="1:20" s="40" customFormat="1" ht="18" customHeight="1" x14ac:dyDescent="0.35">
      <c r="A212" s="170"/>
      <c r="B212" s="1015"/>
      <c r="C212" s="1015"/>
      <c r="D212" s="1015"/>
      <c r="E212" s="1015"/>
      <c r="F212" s="1015"/>
      <c r="G212" s="1015"/>
      <c r="H212" s="1015"/>
      <c r="I212" s="1015"/>
      <c r="J212" s="1015"/>
      <c r="K212" s="1015"/>
      <c r="L212" s="1015"/>
      <c r="M212" s="1015"/>
      <c r="N212" s="43"/>
      <c r="O212" s="45"/>
      <c r="P212" s="99"/>
      <c r="Q212" s="48"/>
    </row>
    <row r="213" spans="1:20" s="152" customFormat="1" ht="60" customHeight="1" x14ac:dyDescent="0.55000000000000004">
      <c r="A213" s="172"/>
      <c r="B213" s="1012" t="s">
        <v>94</v>
      </c>
      <c r="C213" s="1012"/>
      <c r="D213" s="1012"/>
      <c r="E213" s="1012"/>
      <c r="F213" s="1012"/>
      <c r="G213" s="1012"/>
      <c r="H213" s="1012"/>
      <c r="I213" s="1012"/>
      <c r="J213" s="1012"/>
      <c r="K213" s="1012"/>
      <c r="L213" s="1012"/>
      <c r="M213" s="1012"/>
      <c r="N213" s="1012"/>
      <c r="O213" s="1012"/>
      <c r="P213" s="1012"/>
      <c r="Q213" s="1012"/>
      <c r="R213" s="129"/>
      <c r="S213" s="166"/>
      <c r="T213" s="166"/>
    </row>
    <row r="214" spans="1:20" ht="51" customHeight="1" x14ac:dyDescent="0.25">
      <c r="A214" s="169"/>
      <c r="B214" s="17"/>
      <c r="C214" s="129"/>
      <c r="D214" s="232"/>
      <c r="E214" s="158"/>
      <c r="F214" s="129"/>
      <c r="G214" s="15"/>
      <c r="H214" s="17"/>
      <c r="I214" s="17"/>
      <c r="J214" s="17"/>
      <c r="K214" s="17"/>
      <c r="L214" s="17"/>
      <c r="M214" s="17"/>
      <c r="N214" s="17"/>
      <c r="O214" s="17"/>
      <c r="P214" s="17"/>
      <c r="Q214" s="163"/>
      <c r="R214" s="129"/>
      <c r="S214" s="6"/>
      <c r="T214" s="6"/>
    </row>
    <row r="215" spans="1:20" ht="36" customHeight="1" x14ac:dyDescent="0.25">
      <c r="A215" s="169"/>
      <c r="B215" s="1013">
        <v>1</v>
      </c>
      <c r="C215" s="162"/>
      <c r="D215" s="184"/>
      <c r="E215" s="256"/>
      <c r="F215" s="362" t="s">
        <v>99</v>
      </c>
      <c r="G215" s="253"/>
      <c r="H215" s="373">
        <v>3</v>
      </c>
      <c r="I215" s="373">
        <v>0</v>
      </c>
      <c r="J215" s="373">
        <v>3</v>
      </c>
      <c r="K215" s="373">
        <v>3</v>
      </c>
      <c r="L215" s="373">
        <v>3</v>
      </c>
      <c r="M215" s="17"/>
      <c r="N215" s="183">
        <v>12</v>
      </c>
      <c r="O215" s="17"/>
      <c r="P215" s="167"/>
      <c r="Q215" s="1014">
        <v>13</v>
      </c>
      <c r="R215" s="129"/>
      <c r="S215" s="6"/>
      <c r="T215" s="6"/>
    </row>
    <row r="216" spans="1:20" ht="33" customHeight="1" x14ac:dyDescent="0.45">
      <c r="A216" s="169"/>
      <c r="B216" s="1013"/>
      <c r="C216" s="162"/>
      <c r="D216" s="184"/>
      <c r="E216" s="365" t="s">
        <v>412</v>
      </c>
      <c r="F216" s="364" t="s">
        <v>413</v>
      </c>
      <c r="G216" s="266"/>
      <c r="H216" s="367">
        <v>168</v>
      </c>
      <c r="I216" s="367">
        <v>174</v>
      </c>
      <c r="J216" s="367">
        <v>185</v>
      </c>
      <c r="K216" s="367">
        <v>188</v>
      </c>
      <c r="L216" s="367">
        <v>181</v>
      </c>
      <c r="M216" s="261"/>
      <c r="N216" s="262">
        <v>896</v>
      </c>
      <c r="O216" s="15"/>
      <c r="P216" s="263">
        <v>179.2</v>
      </c>
      <c r="Q216" s="1014"/>
      <c r="R216" s="129"/>
      <c r="S216" s="6"/>
      <c r="T216" s="6"/>
    </row>
    <row r="217" spans="1:20" s="161" customFormat="1" ht="33" customHeight="1" x14ac:dyDescent="0.25">
      <c r="A217" s="169"/>
      <c r="B217" s="94"/>
      <c r="C217" s="129"/>
      <c r="D217" s="232"/>
      <c r="G217" s="253"/>
      <c r="H217" s="367">
        <v>149</v>
      </c>
      <c r="I217" s="367">
        <v>181</v>
      </c>
      <c r="J217" s="367">
        <v>132</v>
      </c>
      <c r="K217" s="367">
        <v>128</v>
      </c>
      <c r="L217" s="367">
        <v>139</v>
      </c>
      <c r="M217" s="17"/>
      <c r="N217" s="16"/>
      <c r="O217" s="159"/>
      <c r="P217" s="163"/>
      <c r="Q217" s="182"/>
      <c r="R217" s="129"/>
    </row>
    <row r="218" spans="1:20" s="12" customFormat="1" ht="33" customHeight="1" x14ac:dyDescent="0.35">
      <c r="A218" s="169"/>
      <c r="B218" s="94"/>
      <c r="C218" s="55"/>
      <c r="D218" s="231"/>
      <c r="E218" s="164"/>
      <c r="F218" s="231"/>
      <c r="G218" s="253"/>
      <c r="H218" s="368" t="s">
        <v>411</v>
      </c>
      <c r="I218" s="368" t="s">
        <v>421</v>
      </c>
      <c r="J218" s="368" t="s">
        <v>175</v>
      </c>
      <c r="K218" s="368" t="s">
        <v>378</v>
      </c>
      <c r="L218" s="368" t="s">
        <v>380</v>
      </c>
      <c r="M218" s="17"/>
      <c r="N218" s="16"/>
      <c r="O218" s="159"/>
      <c r="P218" s="163"/>
      <c r="Q218" s="131"/>
      <c r="R218" s="129"/>
    </row>
    <row r="219" spans="1:20" s="12" customFormat="1" ht="25.5" customHeight="1" thickBot="1" x14ac:dyDescent="0.4">
      <c r="A219" s="186"/>
      <c r="B219" s="485"/>
      <c r="C219" s="458"/>
      <c r="D219" s="460"/>
      <c r="E219" s="459"/>
      <c r="F219" s="460"/>
      <c r="G219" s="461"/>
      <c r="H219" s="462"/>
      <c r="I219" s="462"/>
      <c r="J219" s="462"/>
      <c r="K219" s="462"/>
      <c r="L219" s="462"/>
      <c r="M219" s="188"/>
      <c r="N219" s="187"/>
      <c r="O219" s="188"/>
      <c r="P219" s="187"/>
      <c r="Q219" s="457"/>
      <c r="R219" s="189"/>
      <c r="S219" s="463"/>
    </row>
    <row r="220" spans="1:20" s="12" customFormat="1" ht="25.5" customHeight="1" thickTop="1" x14ac:dyDescent="0.35">
      <c r="A220" s="169"/>
      <c r="B220" s="165"/>
      <c r="C220" s="55"/>
      <c r="D220" s="231"/>
      <c r="E220" s="164"/>
      <c r="F220" s="231"/>
      <c r="G220" s="253"/>
      <c r="H220" s="190"/>
      <c r="I220" s="190"/>
      <c r="J220" s="190"/>
      <c r="K220" s="190"/>
      <c r="L220" s="190"/>
      <c r="M220" s="17"/>
      <c r="N220" s="15"/>
      <c r="O220" s="17"/>
      <c r="P220" s="15"/>
      <c r="Q220" s="276"/>
      <c r="R220" s="129"/>
    </row>
    <row r="221" spans="1:20" ht="36" customHeight="1" x14ac:dyDescent="0.25">
      <c r="A221" s="169"/>
      <c r="B221" s="1013">
        <v>2</v>
      </c>
      <c r="C221" s="162"/>
      <c r="D221" s="184"/>
      <c r="E221" s="259"/>
      <c r="F221" s="257" t="s">
        <v>27</v>
      </c>
      <c r="G221" s="253"/>
      <c r="H221" s="366">
        <v>0</v>
      </c>
      <c r="I221" s="366">
        <v>3</v>
      </c>
      <c r="J221" s="366">
        <v>3</v>
      </c>
      <c r="K221" s="366">
        <v>0</v>
      </c>
      <c r="L221" s="366">
        <v>3</v>
      </c>
      <c r="M221" s="17"/>
      <c r="N221" s="183">
        <v>9</v>
      </c>
      <c r="O221" s="17"/>
      <c r="P221" s="167"/>
      <c r="Q221" s="1014">
        <v>4</v>
      </c>
      <c r="R221" s="129"/>
      <c r="S221" s="6"/>
      <c r="T221" s="6"/>
    </row>
    <row r="222" spans="1:20" ht="33" customHeight="1" x14ac:dyDescent="0.45">
      <c r="A222" s="169"/>
      <c r="B222" s="1013"/>
      <c r="C222" s="162"/>
      <c r="D222" s="184"/>
      <c r="E222" s="264" t="s">
        <v>377</v>
      </c>
      <c r="F222" s="265" t="s">
        <v>378</v>
      </c>
      <c r="G222" s="266"/>
      <c r="H222" s="367">
        <v>128</v>
      </c>
      <c r="I222" s="367">
        <v>177</v>
      </c>
      <c r="J222" s="367">
        <v>216</v>
      </c>
      <c r="K222" s="367">
        <v>176</v>
      </c>
      <c r="L222" s="367">
        <v>202</v>
      </c>
      <c r="M222" s="261"/>
      <c r="N222" s="262">
        <v>883</v>
      </c>
      <c r="O222" s="15"/>
      <c r="P222" s="263">
        <v>176.6</v>
      </c>
      <c r="Q222" s="1014"/>
      <c r="R222" s="129"/>
      <c r="S222" s="6"/>
      <c r="T222" s="6"/>
    </row>
    <row r="223" spans="1:20" s="161" customFormat="1" ht="33" customHeight="1" x14ac:dyDescent="0.25">
      <c r="A223" s="169"/>
      <c r="B223" s="94"/>
      <c r="C223" s="129"/>
      <c r="D223" s="232"/>
      <c r="G223" s="253"/>
      <c r="H223" s="367">
        <v>167</v>
      </c>
      <c r="I223" s="367">
        <v>158</v>
      </c>
      <c r="J223" s="367">
        <v>197</v>
      </c>
      <c r="K223" s="367">
        <v>188</v>
      </c>
      <c r="L223" s="367">
        <v>173</v>
      </c>
      <c r="M223" s="17"/>
      <c r="Q223" s="182"/>
      <c r="R223" s="129"/>
    </row>
    <row r="224" spans="1:20" s="12" customFormat="1" ht="33" customHeight="1" x14ac:dyDescent="0.35">
      <c r="A224" s="169"/>
      <c r="B224" s="165"/>
      <c r="C224" s="55"/>
      <c r="D224" s="231"/>
      <c r="E224" s="164"/>
      <c r="F224" s="231"/>
      <c r="G224" s="253"/>
      <c r="H224" s="368" t="s">
        <v>380</v>
      </c>
      <c r="I224" s="368" t="s">
        <v>175</v>
      </c>
      <c r="J224" s="368" t="s">
        <v>411</v>
      </c>
      <c r="K224" s="368" t="s">
        <v>413</v>
      </c>
      <c r="L224" s="368" t="s">
        <v>421</v>
      </c>
      <c r="M224" s="15"/>
      <c r="N224" s="15"/>
      <c r="O224" s="15"/>
      <c r="P224" s="15"/>
      <c r="Q224" s="131"/>
      <c r="R224" s="129"/>
    </row>
    <row r="225" spans="1:20" s="12" customFormat="1" ht="51" customHeight="1" x14ac:dyDescent="0.35">
      <c r="A225" s="169"/>
      <c r="B225" s="165"/>
      <c r="C225" s="55"/>
      <c r="D225" s="231"/>
      <c r="E225" s="164"/>
      <c r="F225" s="231"/>
      <c r="G225" s="251"/>
      <c r="H225" s="591"/>
      <c r="I225" s="591"/>
      <c r="J225" s="591"/>
      <c r="K225" s="591"/>
      <c r="L225" s="591"/>
      <c r="M225" s="15"/>
      <c r="N225" s="15"/>
      <c r="O225" s="15"/>
      <c r="P225" s="15"/>
      <c r="Q225" s="17"/>
      <c r="R225" s="129"/>
    </row>
    <row r="226" spans="1:20" ht="36" customHeight="1" x14ac:dyDescent="0.25">
      <c r="A226" s="169"/>
      <c r="B226" s="1013">
        <v>3</v>
      </c>
      <c r="C226" s="162"/>
      <c r="D226" s="184"/>
      <c r="E226" s="259"/>
      <c r="F226" s="362" t="s">
        <v>98</v>
      </c>
      <c r="G226" s="253"/>
      <c r="H226" s="369">
        <v>3</v>
      </c>
      <c r="I226" s="369">
        <v>0</v>
      </c>
      <c r="J226" s="369">
        <v>0</v>
      </c>
      <c r="K226" s="369">
        <v>3</v>
      </c>
      <c r="L226" s="369">
        <v>0</v>
      </c>
      <c r="M226" s="17"/>
      <c r="N226" s="183">
        <v>6</v>
      </c>
      <c r="O226" s="17"/>
      <c r="P226" s="167"/>
      <c r="Q226" s="1014">
        <v>5</v>
      </c>
      <c r="R226" s="129"/>
      <c r="S226" s="6"/>
      <c r="T226" s="6"/>
    </row>
    <row r="227" spans="1:20" ht="33" customHeight="1" x14ac:dyDescent="0.45">
      <c r="A227" s="169"/>
      <c r="B227" s="1013"/>
      <c r="C227" s="162"/>
      <c r="D227" s="184"/>
      <c r="E227" s="365" t="s">
        <v>379</v>
      </c>
      <c r="F227" s="364" t="s">
        <v>380</v>
      </c>
      <c r="G227" s="266"/>
      <c r="H227" s="370">
        <v>167</v>
      </c>
      <c r="I227" s="370">
        <v>191</v>
      </c>
      <c r="J227" s="370">
        <v>182</v>
      </c>
      <c r="K227" s="370">
        <v>225</v>
      </c>
      <c r="L227" s="370">
        <v>139</v>
      </c>
      <c r="M227" s="261"/>
      <c r="N227" s="262">
        <v>904</v>
      </c>
      <c r="O227" s="15"/>
      <c r="P227" s="263">
        <v>180.8</v>
      </c>
      <c r="Q227" s="1014"/>
      <c r="R227" s="129"/>
      <c r="S227" s="6"/>
      <c r="T227" s="6"/>
    </row>
    <row r="228" spans="1:20" s="161" customFormat="1" ht="33" customHeight="1" x14ac:dyDescent="0.25">
      <c r="A228" s="169"/>
      <c r="B228" s="94"/>
      <c r="C228" s="129"/>
      <c r="D228" s="232"/>
      <c r="G228" s="253"/>
      <c r="H228" s="367">
        <v>128</v>
      </c>
      <c r="I228" s="367">
        <v>200</v>
      </c>
      <c r="J228" s="367">
        <v>194</v>
      </c>
      <c r="K228" s="367">
        <v>147</v>
      </c>
      <c r="L228" s="367">
        <v>181</v>
      </c>
      <c r="M228" s="17"/>
      <c r="N228" s="16"/>
      <c r="O228" s="159"/>
      <c r="P228" s="163"/>
      <c r="Q228" s="182"/>
      <c r="R228" s="129"/>
    </row>
    <row r="229" spans="1:20" s="12" customFormat="1" ht="33" customHeight="1" x14ac:dyDescent="0.35">
      <c r="A229" s="169"/>
      <c r="B229" s="94"/>
      <c r="C229" s="55"/>
      <c r="D229" s="231"/>
      <c r="E229" s="164"/>
      <c r="F229" s="231"/>
      <c r="G229" s="253"/>
      <c r="H229" s="368" t="s">
        <v>378</v>
      </c>
      <c r="I229" s="368" t="s">
        <v>411</v>
      </c>
      <c r="J229" s="368" t="s">
        <v>421</v>
      </c>
      <c r="K229" s="368" t="s">
        <v>175</v>
      </c>
      <c r="L229" s="368" t="s">
        <v>413</v>
      </c>
      <c r="M229" s="17"/>
      <c r="N229" s="16"/>
      <c r="O229" s="159"/>
      <c r="P229" s="163"/>
      <c r="Q229" s="131"/>
      <c r="R229" s="129"/>
    </row>
    <row r="230" spans="1:20" s="12" customFormat="1" ht="51" customHeight="1" x14ac:dyDescent="0.35">
      <c r="A230" s="169"/>
      <c r="B230" s="165"/>
      <c r="C230" s="55"/>
      <c r="D230" s="231"/>
      <c r="E230" s="164"/>
      <c r="F230" s="231"/>
      <c r="G230" s="251"/>
      <c r="H230" s="591"/>
      <c r="I230" s="591"/>
      <c r="J230" s="591"/>
      <c r="K230" s="591"/>
      <c r="L230" s="591"/>
      <c r="M230" s="15"/>
      <c r="N230" s="15"/>
      <c r="O230" s="15"/>
      <c r="P230" s="15"/>
      <c r="Q230" s="17"/>
      <c r="R230" s="129"/>
    </row>
    <row r="231" spans="1:20" ht="36" customHeight="1" x14ac:dyDescent="0.25">
      <c r="A231" s="169"/>
      <c r="B231" s="1013">
        <v>4</v>
      </c>
      <c r="C231" s="162"/>
      <c r="D231" s="184"/>
      <c r="E231" s="259"/>
      <c r="F231" s="362" t="s">
        <v>97</v>
      </c>
      <c r="G231" s="253"/>
      <c r="H231" s="369">
        <v>0</v>
      </c>
      <c r="I231" s="369">
        <v>3</v>
      </c>
      <c r="J231" s="369">
        <v>0</v>
      </c>
      <c r="K231" s="369">
        <v>3</v>
      </c>
      <c r="L231" s="369">
        <v>3</v>
      </c>
      <c r="M231" s="17"/>
      <c r="N231" s="183">
        <v>9</v>
      </c>
      <c r="O231" s="17"/>
      <c r="P231" s="167"/>
      <c r="Q231" s="1014">
        <v>12</v>
      </c>
      <c r="R231" s="129"/>
      <c r="S231" s="6"/>
      <c r="T231" s="6"/>
    </row>
    <row r="232" spans="1:20" ht="33" customHeight="1" x14ac:dyDescent="0.45">
      <c r="A232" s="169"/>
      <c r="B232" s="1013"/>
      <c r="C232" s="162"/>
      <c r="D232" s="184"/>
      <c r="E232" s="365" t="s">
        <v>410</v>
      </c>
      <c r="F232" s="364" t="s">
        <v>411</v>
      </c>
      <c r="G232" s="266"/>
      <c r="H232" s="371">
        <v>149</v>
      </c>
      <c r="I232" s="371">
        <v>200</v>
      </c>
      <c r="J232" s="371">
        <v>197</v>
      </c>
      <c r="K232" s="371">
        <v>188</v>
      </c>
      <c r="L232" s="371">
        <v>186</v>
      </c>
      <c r="M232" s="261"/>
      <c r="N232" s="262">
        <v>920</v>
      </c>
      <c r="O232" s="15"/>
      <c r="P232" s="263">
        <v>184</v>
      </c>
      <c r="Q232" s="1014"/>
      <c r="R232" s="129"/>
      <c r="S232" s="6"/>
      <c r="T232" s="6"/>
    </row>
    <row r="233" spans="1:20" s="161" customFormat="1" ht="33" customHeight="1" x14ac:dyDescent="0.25">
      <c r="A233" s="169"/>
      <c r="B233" s="94"/>
      <c r="C233" s="129"/>
      <c r="D233" s="232"/>
      <c r="G233" s="253"/>
      <c r="H233" s="367">
        <v>168</v>
      </c>
      <c r="I233" s="367">
        <v>191</v>
      </c>
      <c r="J233" s="367">
        <v>216</v>
      </c>
      <c r="K233" s="367">
        <v>149</v>
      </c>
      <c r="L233" s="367">
        <v>164</v>
      </c>
      <c r="M233" s="17"/>
      <c r="N233" s="16"/>
      <c r="O233" s="159"/>
      <c r="P233" s="163"/>
      <c r="Q233" s="182"/>
      <c r="R233" s="129"/>
    </row>
    <row r="234" spans="1:20" s="12" customFormat="1" ht="33" customHeight="1" x14ac:dyDescent="0.35">
      <c r="A234" s="169"/>
      <c r="B234" s="94"/>
      <c r="C234" s="55"/>
      <c r="D234" s="231"/>
      <c r="E234" s="164"/>
      <c r="F234" s="231"/>
      <c r="G234" s="253"/>
      <c r="H234" s="368" t="s">
        <v>413</v>
      </c>
      <c r="I234" s="368" t="s">
        <v>380</v>
      </c>
      <c r="J234" s="368" t="s">
        <v>378</v>
      </c>
      <c r="K234" s="368" t="s">
        <v>421</v>
      </c>
      <c r="L234" s="368" t="s">
        <v>175</v>
      </c>
      <c r="M234" s="17"/>
      <c r="N234" s="16"/>
      <c r="O234" s="159"/>
      <c r="P234" s="163"/>
      <c r="Q234" s="131"/>
      <c r="R234" s="129"/>
    </row>
    <row r="235" spans="1:20" s="12" customFormat="1" ht="51" customHeight="1" x14ac:dyDescent="0.35">
      <c r="A235" s="169"/>
      <c r="B235" s="165"/>
      <c r="C235" s="55"/>
      <c r="D235" s="231"/>
      <c r="E235" s="164"/>
      <c r="F235" s="231"/>
      <c r="G235" s="251"/>
      <c r="H235" s="591"/>
      <c r="I235" s="591"/>
      <c r="J235" s="591"/>
      <c r="K235" s="591"/>
      <c r="L235" s="591"/>
      <c r="M235" s="15"/>
      <c r="N235" s="15"/>
      <c r="O235" s="15"/>
      <c r="P235" s="15"/>
      <c r="Q235" s="17"/>
      <c r="R235" s="129"/>
    </row>
    <row r="236" spans="1:20" ht="36" customHeight="1" x14ac:dyDescent="0.25">
      <c r="A236" s="169"/>
      <c r="B236" s="1013">
        <v>5</v>
      </c>
      <c r="C236" s="162"/>
      <c r="D236" s="184"/>
      <c r="E236" s="256"/>
      <c r="F236" s="362" t="s">
        <v>218</v>
      </c>
      <c r="G236" s="253"/>
      <c r="H236" s="369">
        <v>3</v>
      </c>
      <c r="I236" s="369">
        <v>3</v>
      </c>
      <c r="J236" s="369">
        <v>3</v>
      </c>
      <c r="K236" s="369">
        <v>0</v>
      </c>
      <c r="L236" s="369">
        <v>0</v>
      </c>
      <c r="M236" s="17"/>
      <c r="N236" s="183">
        <v>9</v>
      </c>
      <c r="O236" s="17"/>
      <c r="P236" s="167"/>
      <c r="Q236" s="1014">
        <v>20</v>
      </c>
      <c r="R236" s="129"/>
      <c r="S236" s="6"/>
      <c r="T236" s="6"/>
    </row>
    <row r="237" spans="1:20" ht="33" customHeight="1" x14ac:dyDescent="0.45">
      <c r="A237" s="169"/>
      <c r="B237" s="1013"/>
      <c r="C237" s="162"/>
      <c r="D237" s="184"/>
      <c r="E237" s="365" t="s">
        <v>420</v>
      </c>
      <c r="F237" s="364" t="s">
        <v>421</v>
      </c>
      <c r="G237" s="266"/>
      <c r="H237" s="370">
        <v>178</v>
      </c>
      <c r="I237" s="370">
        <v>181</v>
      </c>
      <c r="J237" s="370">
        <v>194</v>
      </c>
      <c r="K237" s="370">
        <v>149</v>
      </c>
      <c r="L237" s="370">
        <v>173</v>
      </c>
      <c r="M237" s="261"/>
      <c r="N237" s="262">
        <v>875</v>
      </c>
      <c r="O237" s="15"/>
      <c r="P237" s="263">
        <v>175</v>
      </c>
      <c r="Q237" s="1014"/>
      <c r="R237" s="129"/>
      <c r="S237" s="6"/>
      <c r="T237" s="6"/>
    </row>
    <row r="238" spans="1:20" s="161" customFormat="1" ht="33" customHeight="1" x14ac:dyDescent="0.25">
      <c r="A238" s="169"/>
      <c r="B238" s="94"/>
      <c r="C238" s="129"/>
      <c r="D238" s="232"/>
      <c r="G238" s="253"/>
      <c r="H238" s="367">
        <v>155</v>
      </c>
      <c r="I238" s="367">
        <v>174</v>
      </c>
      <c r="J238" s="367">
        <v>182</v>
      </c>
      <c r="K238" s="367">
        <v>188</v>
      </c>
      <c r="L238" s="367">
        <v>202</v>
      </c>
      <c r="M238" s="17"/>
      <c r="N238" s="16"/>
      <c r="O238" s="159"/>
      <c r="P238" s="163"/>
      <c r="Q238" s="17"/>
      <c r="R238" s="129"/>
    </row>
    <row r="239" spans="1:20" s="12" customFormat="1" ht="33" customHeight="1" x14ac:dyDescent="0.35">
      <c r="A239" s="169"/>
      <c r="B239" s="94"/>
      <c r="C239" s="55"/>
      <c r="D239" s="231"/>
      <c r="E239" s="164"/>
      <c r="F239" s="231"/>
      <c r="G239" s="253"/>
      <c r="H239" s="368" t="s">
        <v>175</v>
      </c>
      <c r="I239" s="368" t="s">
        <v>413</v>
      </c>
      <c r="J239" s="368" t="s">
        <v>380</v>
      </c>
      <c r="K239" s="368" t="s">
        <v>411</v>
      </c>
      <c r="L239" s="368" t="s">
        <v>378</v>
      </c>
      <c r="M239" s="17"/>
      <c r="N239" s="16"/>
      <c r="O239" s="159"/>
      <c r="P239" s="163"/>
      <c r="Q239" s="32"/>
      <c r="R239" s="129"/>
    </row>
    <row r="240" spans="1:20" s="12" customFormat="1" ht="51" customHeight="1" x14ac:dyDescent="0.35">
      <c r="A240" s="169"/>
      <c r="B240" s="165"/>
      <c r="C240" s="55"/>
      <c r="D240" s="231"/>
      <c r="E240" s="164"/>
      <c r="F240" s="231"/>
      <c r="G240" s="251"/>
      <c r="H240" s="591"/>
      <c r="I240" s="591"/>
      <c r="J240" s="591"/>
      <c r="K240" s="591"/>
      <c r="L240" s="591"/>
      <c r="M240" s="15"/>
      <c r="N240" s="15"/>
      <c r="O240" s="15"/>
      <c r="P240" s="15"/>
      <c r="Q240" s="17"/>
      <c r="R240" s="129"/>
    </row>
    <row r="241" spans="1:20" ht="36" customHeight="1" x14ac:dyDescent="0.25">
      <c r="A241" s="169"/>
      <c r="B241" s="1013">
        <v>6</v>
      </c>
      <c r="C241" s="162"/>
      <c r="D241" s="184"/>
      <c r="E241" s="256"/>
      <c r="F241" s="362" t="s">
        <v>22</v>
      </c>
      <c r="G241" s="253"/>
      <c r="H241" s="369">
        <v>3</v>
      </c>
      <c r="I241" s="369">
        <v>0</v>
      </c>
      <c r="J241" s="369">
        <v>0</v>
      </c>
      <c r="K241" s="369">
        <v>0</v>
      </c>
      <c r="L241" s="369">
        <v>0</v>
      </c>
      <c r="M241" s="17"/>
      <c r="N241" s="183">
        <v>3</v>
      </c>
      <c r="O241" s="17"/>
      <c r="P241" s="167"/>
      <c r="Q241" s="1014">
        <v>21</v>
      </c>
      <c r="R241" s="129"/>
      <c r="S241" s="6"/>
      <c r="T241" s="6"/>
    </row>
    <row r="242" spans="1:20" ht="33" customHeight="1" x14ac:dyDescent="0.45">
      <c r="A242" s="169"/>
      <c r="B242" s="1013"/>
      <c r="C242" s="162"/>
      <c r="D242" s="184"/>
      <c r="E242" s="365" t="s">
        <v>174</v>
      </c>
      <c r="F242" s="364" t="s">
        <v>175</v>
      </c>
      <c r="G242" s="267"/>
      <c r="H242" s="371">
        <v>155</v>
      </c>
      <c r="I242" s="371">
        <v>158</v>
      </c>
      <c r="J242" s="371">
        <v>132</v>
      </c>
      <c r="K242" s="371">
        <v>147</v>
      </c>
      <c r="L242" s="371">
        <v>164</v>
      </c>
      <c r="M242" s="261"/>
      <c r="N242" s="262">
        <v>756</v>
      </c>
      <c r="O242" s="15"/>
      <c r="P242" s="263">
        <v>151.19999999999999</v>
      </c>
      <c r="Q242" s="1014"/>
      <c r="R242" s="129"/>
      <c r="S242" s="6"/>
      <c r="T242" s="6"/>
    </row>
    <row r="243" spans="1:20" s="161" customFormat="1" ht="33" customHeight="1" x14ac:dyDescent="0.25">
      <c r="A243" s="169"/>
      <c r="B243" s="17"/>
      <c r="C243" s="129"/>
      <c r="D243" s="232"/>
      <c r="G243" s="252"/>
      <c r="H243" s="367">
        <v>178</v>
      </c>
      <c r="I243" s="367">
        <v>177</v>
      </c>
      <c r="J243" s="367">
        <v>185</v>
      </c>
      <c r="K243" s="367">
        <v>225</v>
      </c>
      <c r="L243" s="367">
        <v>186</v>
      </c>
      <c r="M243" s="17"/>
      <c r="N243" s="16"/>
      <c r="O243" s="159"/>
      <c r="P243" s="163"/>
      <c r="Q243" s="163"/>
      <c r="R243" s="129"/>
    </row>
    <row r="244" spans="1:20" s="12" customFormat="1" ht="33" customHeight="1" x14ac:dyDescent="0.35">
      <c r="A244" s="173"/>
      <c r="B244" s="32"/>
      <c r="C244" s="55"/>
      <c r="D244" s="231"/>
      <c r="E244" s="15"/>
      <c r="F244" s="55"/>
      <c r="G244" s="252"/>
      <c r="H244" s="368" t="s">
        <v>421</v>
      </c>
      <c r="I244" s="368" t="s">
        <v>378</v>
      </c>
      <c r="J244" s="368" t="s">
        <v>413</v>
      </c>
      <c r="K244" s="368" t="s">
        <v>380</v>
      </c>
      <c r="L244" s="368" t="s">
        <v>411</v>
      </c>
      <c r="M244" s="17"/>
      <c r="N244" s="16"/>
      <c r="O244" s="159"/>
      <c r="P244" s="163"/>
      <c r="Q244" s="15"/>
      <c r="R244" s="129"/>
    </row>
    <row r="245" spans="1:20" s="12" customFormat="1" ht="12" customHeight="1" x14ac:dyDescent="0.35">
      <c r="A245" s="173"/>
      <c r="B245" s="32"/>
      <c r="C245" s="55"/>
      <c r="D245" s="231"/>
      <c r="E245" s="15"/>
      <c r="F245" s="55"/>
      <c r="G245" s="252"/>
      <c r="H245" s="190"/>
      <c r="I245" s="190"/>
      <c r="J245" s="190"/>
      <c r="K245" s="190"/>
      <c r="L245" s="190"/>
      <c r="M245" s="17"/>
      <c r="N245" s="16"/>
      <c r="O245" s="159"/>
      <c r="P245" s="163"/>
      <c r="Q245" s="15"/>
      <c r="R245" s="129"/>
    </row>
    <row r="246" spans="1:20" ht="3" customHeight="1" x14ac:dyDescent="0.25">
      <c r="B246" s="26"/>
      <c r="C246" s="62"/>
      <c r="D246" s="607"/>
      <c r="E246" s="58"/>
      <c r="F246" s="27"/>
      <c r="G246" s="10"/>
      <c r="H246" s="10"/>
      <c r="I246" s="10"/>
      <c r="J246" s="10"/>
      <c r="K246" s="30"/>
      <c r="L246" s="30"/>
      <c r="M246" s="30"/>
      <c r="N246" s="30"/>
      <c r="O246" s="30"/>
      <c r="P246" s="100"/>
      <c r="R246" s="65"/>
      <c r="S246" s="111"/>
      <c r="T246" s="111"/>
    </row>
    <row r="247" spans="1:20" ht="30" customHeight="1" x14ac:dyDescent="2.2000000000000002">
      <c r="B247" s="102"/>
      <c r="C247" s="102"/>
      <c r="D247" s="608"/>
      <c r="E247" s="1009" t="s">
        <v>95</v>
      </c>
      <c r="F247" s="1009"/>
      <c r="G247" s="1009"/>
      <c r="H247" s="1009"/>
      <c r="I247" s="1009"/>
      <c r="J247" s="1009"/>
      <c r="K247" s="1009"/>
      <c r="L247" s="1009"/>
      <c r="M247" s="156"/>
      <c r="N247" s="1010" t="s">
        <v>17</v>
      </c>
      <c r="O247" s="1010"/>
      <c r="P247" s="1010"/>
      <c r="Q247" s="1010"/>
      <c r="R247" s="65"/>
      <c r="S247" s="111"/>
      <c r="T247" s="111"/>
    </row>
    <row r="248" spans="1:20" ht="30" customHeight="1" x14ac:dyDescent="2.2000000000000002">
      <c r="B248" s="102"/>
      <c r="C248" s="102"/>
      <c r="D248" s="608"/>
      <c r="E248" s="1009"/>
      <c r="F248" s="1009"/>
      <c r="G248" s="1009"/>
      <c r="H248" s="1009"/>
      <c r="I248" s="1009"/>
      <c r="J248" s="1009"/>
      <c r="K248" s="1009"/>
      <c r="L248" s="1009"/>
      <c r="M248" s="156"/>
      <c r="N248" s="328" t="s">
        <v>79</v>
      </c>
      <c r="O248" s="1011">
        <v>274</v>
      </c>
      <c r="P248" s="1011"/>
      <c r="Q248" s="1011"/>
      <c r="R248" s="65"/>
      <c r="S248" s="111"/>
      <c r="T248" s="111"/>
    </row>
    <row r="249" spans="1:20" ht="30" customHeight="1" x14ac:dyDescent="2.2000000000000002">
      <c r="B249" s="102"/>
      <c r="C249" s="102"/>
      <c r="D249" s="608"/>
      <c r="E249" s="1009"/>
      <c r="F249" s="1009"/>
      <c r="G249" s="1009"/>
      <c r="H249" s="1009"/>
      <c r="I249" s="1009"/>
      <c r="J249" s="1009"/>
      <c r="K249" s="1009"/>
      <c r="L249" s="1009"/>
      <c r="M249" s="156"/>
      <c r="N249" s="328" t="s">
        <v>78</v>
      </c>
      <c r="O249" s="1011">
        <v>1247</v>
      </c>
      <c r="P249" s="1011"/>
      <c r="Q249" s="1011"/>
      <c r="R249" s="65"/>
      <c r="S249" s="111"/>
      <c r="T249" s="111"/>
    </row>
    <row r="250" spans="1:20" ht="14.25" customHeight="1" x14ac:dyDescent="2.2000000000000002">
      <c r="B250" s="33"/>
      <c r="C250" s="33"/>
      <c r="D250" s="264"/>
      <c r="E250" s="156"/>
      <c r="F250" s="156"/>
      <c r="G250" s="156"/>
      <c r="H250" s="156"/>
      <c r="I250" s="156"/>
      <c r="J250" s="156"/>
      <c r="K250" s="156"/>
      <c r="L250" s="156"/>
      <c r="M250" s="156"/>
      <c r="N250" s="156"/>
      <c r="P250" s="103"/>
      <c r="Q250" s="6"/>
      <c r="R250" s="65"/>
      <c r="S250" s="111"/>
      <c r="T250" s="111"/>
    </row>
    <row r="251" spans="1:20" s="29" customFormat="1" ht="30" customHeight="1" x14ac:dyDescent="0.25">
      <c r="B251" s="92" t="s">
        <v>18</v>
      </c>
      <c r="C251" s="51" t="s">
        <v>21</v>
      </c>
      <c r="D251" s="52"/>
      <c r="E251" s="51" t="s">
        <v>20</v>
      </c>
      <c r="F251" s="92" t="s">
        <v>19</v>
      </c>
      <c r="G251" s="92" t="s">
        <v>7</v>
      </c>
      <c r="H251" s="92" t="s">
        <v>8</v>
      </c>
      <c r="I251" s="92" t="s">
        <v>9</v>
      </c>
      <c r="J251" s="92" t="s">
        <v>10</v>
      </c>
      <c r="K251" s="92" t="s">
        <v>11</v>
      </c>
      <c r="L251" s="92" t="s">
        <v>12</v>
      </c>
      <c r="M251" s="96"/>
      <c r="N251" s="93" t="s">
        <v>3</v>
      </c>
      <c r="O251" s="96"/>
      <c r="P251" s="35" t="s">
        <v>13</v>
      </c>
      <c r="Q251" s="35" t="s">
        <v>14</v>
      </c>
      <c r="R251" s="65"/>
      <c r="S251" s="111"/>
      <c r="T251" s="111"/>
    </row>
    <row r="252" spans="1:20" ht="13.5" customHeight="1" x14ac:dyDescent="0.35">
      <c r="C252" s="601"/>
      <c r="D252" s="151"/>
      <c r="F252" s="238"/>
      <c r="R252" s="65"/>
      <c r="S252" s="111"/>
      <c r="T252" s="111"/>
    </row>
    <row r="253" spans="1:20" s="24" customFormat="1" ht="37.5" customHeight="1" x14ac:dyDescent="0.35">
      <c r="A253" s="47"/>
      <c r="B253" s="16">
        <v>1</v>
      </c>
      <c r="C253" s="601"/>
      <c r="D253" s="609" t="s">
        <v>352</v>
      </c>
      <c r="E253" s="255" t="s">
        <v>407</v>
      </c>
      <c r="F253" s="185" t="s">
        <v>408</v>
      </c>
      <c r="G253" s="31">
        <v>212</v>
      </c>
      <c r="H253" s="31">
        <v>189</v>
      </c>
      <c r="I253" s="31">
        <v>222</v>
      </c>
      <c r="J253" s="31">
        <v>215</v>
      </c>
      <c r="K253" s="31">
        <v>176</v>
      </c>
      <c r="L253" s="31">
        <v>190</v>
      </c>
      <c r="M253" s="31"/>
      <c r="N253" s="34">
        <v>1204</v>
      </c>
      <c r="O253" s="31"/>
      <c r="P253" s="54">
        <v>200.66666666666666</v>
      </c>
      <c r="Q253" s="59">
        <v>-1008</v>
      </c>
      <c r="R253" s="65"/>
      <c r="S253" s="12"/>
      <c r="T253"/>
    </row>
    <row r="254" spans="1:20" ht="37.5" customHeight="1" x14ac:dyDescent="0.35">
      <c r="A254" s="47"/>
      <c r="B254" s="16">
        <v>2</v>
      </c>
      <c r="C254" s="601"/>
      <c r="D254" s="609" t="s">
        <v>349</v>
      </c>
      <c r="E254" s="255" t="s">
        <v>126</v>
      </c>
      <c r="F254" s="185" t="s">
        <v>128</v>
      </c>
      <c r="G254" s="31">
        <v>191</v>
      </c>
      <c r="H254" s="31">
        <v>227</v>
      </c>
      <c r="I254" s="31">
        <v>159</v>
      </c>
      <c r="J254" s="31">
        <v>196</v>
      </c>
      <c r="K254" s="31">
        <v>192</v>
      </c>
      <c r="L254" s="31">
        <v>207</v>
      </c>
      <c r="M254" s="31"/>
      <c r="N254" s="34">
        <v>1172</v>
      </c>
      <c r="O254" s="31"/>
      <c r="P254" s="54">
        <v>195.33333333333334</v>
      </c>
      <c r="Q254" s="59">
        <v>196</v>
      </c>
      <c r="R254" s="65"/>
      <c r="S254"/>
    </row>
    <row r="255" spans="1:20" ht="37.5" customHeight="1" x14ac:dyDescent="0.35">
      <c r="A255" s="47"/>
      <c r="B255" s="16">
        <v>3</v>
      </c>
      <c r="C255" s="601"/>
      <c r="D255" s="609" t="s">
        <v>351</v>
      </c>
      <c r="E255" s="255" t="s">
        <v>150</v>
      </c>
      <c r="F255" s="185" t="s">
        <v>143</v>
      </c>
      <c r="G255" s="31">
        <v>154</v>
      </c>
      <c r="H255" s="31">
        <v>248</v>
      </c>
      <c r="I255" s="31">
        <v>214</v>
      </c>
      <c r="J255" s="31">
        <v>168</v>
      </c>
      <c r="K255" s="31">
        <v>191</v>
      </c>
      <c r="L255" s="31">
        <v>183</v>
      </c>
      <c r="M255" s="31"/>
      <c r="N255" s="34">
        <v>1158</v>
      </c>
      <c r="O255" s="31"/>
      <c r="P255" s="54">
        <v>193</v>
      </c>
      <c r="Q255" s="59">
        <v>164</v>
      </c>
      <c r="R255" s="65"/>
    </row>
    <row r="256" spans="1:20" ht="37.5" customHeight="1" x14ac:dyDescent="0.35">
      <c r="A256" s="47"/>
      <c r="B256" s="16">
        <v>4</v>
      </c>
      <c r="C256" s="601"/>
      <c r="D256" s="609" t="s">
        <v>349</v>
      </c>
      <c r="E256" s="255" t="s">
        <v>377</v>
      </c>
      <c r="F256" s="185" t="s">
        <v>378</v>
      </c>
      <c r="G256" s="31">
        <v>189</v>
      </c>
      <c r="H256" s="31">
        <v>209</v>
      </c>
      <c r="I256" s="31">
        <v>199</v>
      </c>
      <c r="J256" s="31">
        <v>162</v>
      </c>
      <c r="K256" s="31">
        <v>190</v>
      </c>
      <c r="L256" s="31">
        <v>192</v>
      </c>
      <c r="M256" s="31"/>
      <c r="N256" s="34">
        <v>1141</v>
      </c>
      <c r="O256" s="31"/>
      <c r="P256" s="54">
        <v>190.16666666666666</v>
      </c>
      <c r="Q256" s="59">
        <v>133</v>
      </c>
      <c r="R256" s="59"/>
    </row>
    <row r="257" spans="1:31" ht="37.5" customHeight="1" x14ac:dyDescent="0.35">
      <c r="A257" s="47"/>
      <c r="B257" s="16">
        <v>5</v>
      </c>
      <c r="C257" s="601"/>
      <c r="D257" s="609" t="s">
        <v>348</v>
      </c>
      <c r="E257" s="255" t="s">
        <v>379</v>
      </c>
      <c r="F257" s="185" t="s">
        <v>380</v>
      </c>
      <c r="G257" s="31">
        <v>182</v>
      </c>
      <c r="H257" s="31">
        <v>194</v>
      </c>
      <c r="I257" s="31">
        <v>178</v>
      </c>
      <c r="J257" s="31">
        <v>168</v>
      </c>
      <c r="K257" s="31">
        <v>213</v>
      </c>
      <c r="L257" s="31">
        <v>188</v>
      </c>
      <c r="M257" s="31"/>
      <c r="N257" s="34">
        <v>1123</v>
      </c>
      <c r="O257" s="31"/>
      <c r="P257" s="54">
        <v>187.16666666666666</v>
      </c>
      <c r="Q257" s="59">
        <v>115</v>
      </c>
      <c r="R257" s="65"/>
      <c r="T257" s="111"/>
    </row>
    <row r="258" spans="1:31" ht="37.5" customHeight="1" x14ac:dyDescent="0.35">
      <c r="A258" s="47"/>
      <c r="B258" s="16">
        <v>6</v>
      </c>
      <c r="C258" s="601"/>
      <c r="D258" s="609" t="s">
        <v>349</v>
      </c>
      <c r="E258" s="255" t="s">
        <v>125</v>
      </c>
      <c r="F258" s="185" t="s">
        <v>127</v>
      </c>
      <c r="G258" s="31">
        <v>188</v>
      </c>
      <c r="H258" s="31">
        <v>164</v>
      </c>
      <c r="I258" s="31">
        <v>207</v>
      </c>
      <c r="J258" s="31">
        <v>233</v>
      </c>
      <c r="K258" s="31">
        <v>165</v>
      </c>
      <c r="L258" s="31">
        <v>165</v>
      </c>
      <c r="M258" s="31"/>
      <c r="N258" s="34">
        <v>1122</v>
      </c>
      <c r="O258" s="31"/>
      <c r="P258" s="54">
        <v>187</v>
      </c>
      <c r="Q258" s="59">
        <v>114</v>
      </c>
      <c r="S258" s="111"/>
      <c r="T258" s="111"/>
    </row>
    <row r="259" spans="1:31" ht="37.5" customHeight="1" x14ac:dyDescent="0.35">
      <c r="A259" s="47"/>
      <c r="B259" s="92">
        <v>7</v>
      </c>
      <c r="C259" s="601"/>
      <c r="D259" s="609" t="s">
        <v>355</v>
      </c>
      <c r="E259" s="255" t="s">
        <v>221</v>
      </c>
      <c r="F259" s="185" t="s">
        <v>222</v>
      </c>
      <c r="G259" s="31">
        <v>189</v>
      </c>
      <c r="H259" s="31">
        <v>213</v>
      </c>
      <c r="I259" s="31">
        <v>141</v>
      </c>
      <c r="J259" s="31">
        <v>225</v>
      </c>
      <c r="K259" s="31">
        <v>197</v>
      </c>
      <c r="L259" s="31">
        <v>156</v>
      </c>
      <c r="M259" s="31"/>
      <c r="N259" s="34">
        <v>1121</v>
      </c>
      <c r="O259" s="31"/>
      <c r="P259" s="54">
        <v>186.83333333333334</v>
      </c>
      <c r="Q259" s="59">
        <v>113</v>
      </c>
      <c r="S259" s="111"/>
      <c r="T259" s="111"/>
    </row>
    <row r="260" spans="1:31" ht="37.5" customHeight="1" x14ac:dyDescent="0.35">
      <c r="A260" s="47"/>
      <c r="B260" s="16">
        <v>8</v>
      </c>
      <c r="C260" s="601"/>
      <c r="D260" s="609" t="s">
        <v>352</v>
      </c>
      <c r="E260" s="255" t="s">
        <v>409</v>
      </c>
      <c r="F260" s="185" t="s">
        <v>332</v>
      </c>
      <c r="G260" s="31">
        <v>181</v>
      </c>
      <c r="H260" s="31">
        <v>191</v>
      </c>
      <c r="I260" s="31">
        <v>167</v>
      </c>
      <c r="J260" s="31">
        <v>177</v>
      </c>
      <c r="K260" s="31">
        <v>204</v>
      </c>
      <c r="L260" s="31">
        <v>192</v>
      </c>
      <c r="M260" s="31"/>
      <c r="N260" s="34">
        <v>1112</v>
      </c>
      <c r="O260" s="31"/>
      <c r="P260" s="54">
        <v>185.33333333333334</v>
      </c>
      <c r="Q260" s="59">
        <v>104</v>
      </c>
      <c r="S260" s="111"/>
      <c r="T260" s="111"/>
    </row>
    <row r="261" spans="1:31" ht="37.5" customHeight="1" x14ac:dyDescent="0.35">
      <c r="A261" s="47"/>
      <c r="B261" s="16">
        <v>9</v>
      </c>
      <c r="C261" s="601"/>
      <c r="D261" s="609" t="s">
        <v>348</v>
      </c>
      <c r="E261" s="255" t="s">
        <v>382</v>
      </c>
      <c r="F261" s="185" t="s">
        <v>381</v>
      </c>
      <c r="G261" s="31">
        <v>153</v>
      </c>
      <c r="H261" s="31">
        <v>195</v>
      </c>
      <c r="I261" s="31">
        <v>172</v>
      </c>
      <c r="J261" s="31">
        <v>226</v>
      </c>
      <c r="K261" s="31">
        <v>174</v>
      </c>
      <c r="L261" s="31">
        <v>188</v>
      </c>
      <c r="M261" s="31"/>
      <c r="N261" s="34">
        <v>1108</v>
      </c>
      <c r="O261" s="31"/>
      <c r="P261" s="54">
        <v>184.66666666666666</v>
      </c>
      <c r="Q261" s="59">
        <v>100</v>
      </c>
      <c r="S261" s="111"/>
      <c r="T261" s="111"/>
    </row>
    <row r="262" spans="1:31" ht="37.5" customHeight="1" x14ac:dyDescent="0.35">
      <c r="A262" s="47"/>
      <c r="B262" s="16">
        <v>10</v>
      </c>
      <c r="C262" s="601"/>
      <c r="D262" s="609" t="s">
        <v>348</v>
      </c>
      <c r="E262" s="255" t="s">
        <v>383</v>
      </c>
      <c r="F262" s="185" t="s">
        <v>242</v>
      </c>
      <c r="G262" s="31">
        <v>219</v>
      </c>
      <c r="H262" s="31">
        <v>177</v>
      </c>
      <c r="I262" s="31">
        <v>191</v>
      </c>
      <c r="J262" s="31">
        <v>153</v>
      </c>
      <c r="K262" s="31">
        <v>195</v>
      </c>
      <c r="L262" s="31">
        <v>169</v>
      </c>
      <c r="M262" s="31"/>
      <c r="N262" s="34">
        <v>1104</v>
      </c>
      <c r="O262" s="31"/>
      <c r="P262" s="54">
        <v>184</v>
      </c>
      <c r="Q262" s="59">
        <v>96</v>
      </c>
      <c r="S262" s="111"/>
      <c r="T262" s="111"/>
    </row>
    <row r="263" spans="1:31" ht="37.5" customHeight="1" x14ac:dyDescent="0.35">
      <c r="A263" s="47"/>
      <c r="B263" s="16">
        <v>11</v>
      </c>
      <c r="C263" s="601"/>
      <c r="D263" s="609" t="s">
        <v>358</v>
      </c>
      <c r="E263" s="255" t="s">
        <v>384</v>
      </c>
      <c r="F263" s="185" t="s">
        <v>385</v>
      </c>
      <c r="G263" s="31">
        <v>158</v>
      </c>
      <c r="H263" s="31">
        <v>183</v>
      </c>
      <c r="I263" s="31">
        <v>170</v>
      </c>
      <c r="J263" s="31">
        <v>170</v>
      </c>
      <c r="K263" s="31">
        <v>213</v>
      </c>
      <c r="L263" s="31">
        <v>209</v>
      </c>
      <c r="M263" s="31"/>
      <c r="N263" s="34">
        <v>1103</v>
      </c>
      <c r="O263" s="31"/>
      <c r="P263" s="54">
        <v>183.83333333333334</v>
      </c>
      <c r="Q263" s="59">
        <v>95</v>
      </c>
      <c r="S263" s="111"/>
      <c r="T263" s="111"/>
    </row>
    <row r="264" spans="1:31" ht="37.5" customHeight="1" x14ac:dyDescent="0.35">
      <c r="A264" s="47"/>
      <c r="B264" s="16">
        <v>12</v>
      </c>
      <c r="C264" s="601"/>
      <c r="D264" s="609" t="s">
        <v>354</v>
      </c>
      <c r="E264" s="255" t="s">
        <v>410</v>
      </c>
      <c r="F264" s="185" t="s">
        <v>411</v>
      </c>
      <c r="G264" s="31">
        <v>181</v>
      </c>
      <c r="H264" s="31">
        <v>195</v>
      </c>
      <c r="I264" s="31">
        <v>149</v>
      </c>
      <c r="J264" s="31">
        <v>190</v>
      </c>
      <c r="K264" s="31">
        <v>192</v>
      </c>
      <c r="L264" s="31">
        <v>179</v>
      </c>
      <c r="M264" s="31"/>
      <c r="N264" s="34">
        <v>1086</v>
      </c>
      <c r="O264" s="31"/>
      <c r="P264" s="54">
        <v>181</v>
      </c>
      <c r="Q264" s="59">
        <v>78</v>
      </c>
      <c r="S264" s="111"/>
      <c r="T264" s="111"/>
    </row>
    <row r="265" spans="1:31" ht="37.5" customHeight="1" x14ac:dyDescent="0.35">
      <c r="A265" s="47"/>
      <c r="B265" s="16">
        <v>13</v>
      </c>
      <c r="C265" s="601"/>
      <c r="D265" s="609" t="s">
        <v>352</v>
      </c>
      <c r="E265" s="255" t="s">
        <v>412</v>
      </c>
      <c r="F265" s="185" t="s">
        <v>413</v>
      </c>
      <c r="G265" s="31">
        <v>202</v>
      </c>
      <c r="H265" s="31">
        <v>147</v>
      </c>
      <c r="I265" s="31">
        <v>152</v>
      </c>
      <c r="J265" s="31">
        <v>189</v>
      </c>
      <c r="K265" s="31">
        <v>203</v>
      </c>
      <c r="L265" s="31">
        <v>160</v>
      </c>
      <c r="M265" s="31"/>
      <c r="N265" s="34">
        <v>1053</v>
      </c>
      <c r="O265" s="31"/>
      <c r="P265" s="54">
        <v>175.5</v>
      </c>
      <c r="Q265" s="59">
        <v>45</v>
      </c>
      <c r="S265" s="111"/>
      <c r="T265" s="111"/>
    </row>
    <row r="266" spans="1:31" ht="37.5" customHeight="1" x14ac:dyDescent="0.35">
      <c r="A266" s="47"/>
      <c r="B266" s="16">
        <v>14</v>
      </c>
      <c r="C266" s="601"/>
      <c r="D266" s="609" t="s">
        <v>459</v>
      </c>
      <c r="E266" s="255" t="s">
        <v>414</v>
      </c>
      <c r="F266" s="185" t="s">
        <v>415</v>
      </c>
      <c r="G266" s="31">
        <v>167</v>
      </c>
      <c r="H266" s="31">
        <v>161</v>
      </c>
      <c r="I266" s="31">
        <v>167</v>
      </c>
      <c r="J266" s="31">
        <v>200</v>
      </c>
      <c r="K266" s="31">
        <v>162</v>
      </c>
      <c r="L266" s="31">
        <v>190</v>
      </c>
      <c r="M266" s="31"/>
      <c r="N266" s="34">
        <v>1047</v>
      </c>
      <c r="O266" s="31"/>
      <c r="P266" s="54">
        <v>174.5</v>
      </c>
      <c r="Q266" s="59">
        <v>39</v>
      </c>
      <c r="S266" s="111"/>
      <c r="T266" s="111"/>
    </row>
    <row r="267" spans="1:31" ht="37.5" customHeight="1" x14ac:dyDescent="0.35">
      <c r="A267" s="47"/>
      <c r="B267" s="16">
        <v>15</v>
      </c>
      <c r="C267" s="601"/>
      <c r="D267" s="609" t="s">
        <v>356</v>
      </c>
      <c r="E267" s="255" t="s">
        <v>177</v>
      </c>
      <c r="F267" s="185" t="s">
        <v>176</v>
      </c>
      <c r="G267" s="31">
        <v>157</v>
      </c>
      <c r="H267" s="31">
        <v>206</v>
      </c>
      <c r="I267" s="31">
        <v>143</v>
      </c>
      <c r="J267" s="31">
        <v>203</v>
      </c>
      <c r="K267" s="31">
        <v>141</v>
      </c>
      <c r="L267" s="31">
        <v>188</v>
      </c>
      <c r="M267" s="31"/>
      <c r="N267" s="34">
        <v>1038</v>
      </c>
      <c r="O267" s="31"/>
      <c r="P267" s="54">
        <v>173</v>
      </c>
      <c r="Q267" s="59">
        <v>30</v>
      </c>
      <c r="S267" s="111"/>
      <c r="T267" s="47"/>
      <c r="U267" s="47"/>
      <c r="V267" s="47"/>
      <c r="W267" s="47"/>
      <c r="X267" s="47"/>
      <c r="Y267" s="47"/>
      <c r="Z267" s="47"/>
      <c r="AA267" s="47"/>
      <c r="AB267" s="47"/>
      <c r="AC267" s="47"/>
      <c r="AD267" s="47"/>
      <c r="AE267" s="47"/>
    </row>
    <row r="268" spans="1:31" ht="37.5" customHeight="1" x14ac:dyDescent="0.35">
      <c r="A268" s="47"/>
      <c r="B268" s="16">
        <v>16</v>
      </c>
      <c r="C268" s="601"/>
      <c r="D268" s="609" t="s">
        <v>363</v>
      </c>
      <c r="E268" s="255" t="s">
        <v>187</v>
      </c>
      <c r="F268" s="185" t="s">
        <v>191</v>
      </c>
      <c r="G268" s="31">
        <v>189</v>
      </c>
      <c r="H268" s="31">
        <v>198</v>
      </c>
      <c r="I268" s="31">
        <v>152</v>
      </c>
      <c r="J268" s="31">
        <v>189</v>
      </c>
      <c r="K268" s="31">
        <v>152</v>
      </c>
      <c r="L268" s="31">
        <v>156</v>
      </c>
      <c r="M268" s="31"/>
      <c r="N268" s="34">
        <v>1036</v>
      </c>
      <c r="O268" s="31"/>
      <c r="P268" s="54">
        <v>172.66666666666666</v>
      </c>
      <c r="Q268" s="59">
        <v>28</v>
      </c>
      <c r="S268" s="111"/>
      <c r="T268" s="111"/>
    </row>
    <row r="269" spans="1:31" ht="37.5" customHeight="1" x14ac:dyDescent="0.35">
      <c r="A269" s="47"/>
      <c r="B269" s="16">
        <v>17</v>
      </c>
      <c r="C269" s="601"/>
      <c r="D269" s="609" t="s">
        <v>351</v>
      </c>
      <c r="E269" s="255" t="s">
        <v>417</v>
      </c>
      <c r="F269" s="185" t="s">
        <v>416</v>
      </c>
      <c r="G269" s="31">
        <v>129</v>
      </c>
      <c r="H269" s="31">
        <v>210</v>
      </c>
      <c r="I269" s="31">
        <v>198</v>
      </c>
      <c r="J269" s="31">
        <v>173</v>
      </c>
      <c r="K269" s="31">
        <v>166</v>
      </c>
      <c r="L269" s="31">
        <v>156</v>
      </c>
      <c r="M269" s="31"/>
      <c r="N269" s="34">
        <v>1032</v>
      </c>
      <c r="O269" s="31"/>
      <c r="P269" s="54">
        <v>172</v>
      </c>
      <c r="Q269" s="59">
        <v>24</v>
      </c>
      <c r="S269" s="111"/>
      <c r="T269" s="111"/>
    </row>
    <row r="270" spans="1:31" ht="37.5" customHeight="1" x14ac:dyDescent="0.35">
      <c r="A270" s="47"/>
      <c r="B270" s="16">
        <v>18</v>
      </c>
      <c r="C270" s="601"/>
      <c r="D270" s="609" t="s">
        <v>352</v>
      </c>
      <c r="E270" s="255" t="s">
        <v>418</v>
      </c>
      <c r="F270" s="185" t="s">
        <v>419</v>
      </c>
      <c r="G270" s="31">
        <v>185</v>
      </c>
      <c r="H270" s="31">
        <v>183</v>
      </c>
      <c r="I270" s="31">
        <v>122</v>
      </c>
      <c r="J270" s="31">
        <v>169</v>
      </c>
      <c r="K270" s="31">
        <v>156</v>
      </c>
      <c r="L270" s="31">
        <v>217</v>
      </c>
      <c r="M270" s="31"/>
      <c r="N270" s="34">
        <v>1032</v>
      </c>
      <c r="O270" s="31"/>
      <c r="P270" s="54">
        <v>172</v>
      </c>
      <c r="Q270" s="59">
        <v>24</v>
      </c>
      <c r="S270" s="111"/>
      <c r="T270" s="111"/>
    </row>
    <row r="271" spans="1:31" ht="37.5" customHeight="1" x14ac:dyDescent="0.35">
      <c r="A271" s="47"/>
      <c r="B271" s="16">
        <v>19</v>
      </c>
      <c r="C271" s="601"/>
      <c r="D271" s="609" t="s">
        <v>349</v>
      </c>
      <c r="E271" s="255" t="s">
        <v>386</v>
      </c>
      <c r="F271" s="185" t="s">
        <v>387</v>
      </c>
      <c r="G271" s="31">
        <v>162</v>
      </c>
      <c r="H271" s="31">
        <v>155</v>
      </c>
      <c r="I271" s="31">
        <v>138</v>
      </c>
      <c r="J271" s="31">
        <v>219</v>
      </c>
      <c r="K271" s="31">
        <v>163</v>
      </c>
      <c r="L271" s="31">
        <v>194</v>
      </c>
      <c r="M271" s="31"/>
      <c r="N271" s="34">
        <v>1031</v>
      </c>
      <c r="O271" s="31"/>
      <c r="P271" s="54">
        <v>171.83333333333334</v>
      </c>
      <c r="Q271" s="59">
        <v>23</v>
      </c>
      <c r="S271" s="111"/>
      <c r="T271" s="111"/>
    </row>
    <row r="272" spans="1:31" ht="37.5" customHeight="1" x14ac:dyDescent="0.35">
      <c r="A272" s="47"/>
      <c r="B272" s="16">
        <v>20</v>
      </c>
      <c r="C272" s="601"/>
      <c r="D272" s="609" t="s">
        <v>370</v>
      </c>
      <c r="E272" s="255" t="s">
        <v>420</v>
      </c>
      <c r="F272" s="185" t="s">
        <v>421</v>
      </c>
      <c r="G272" s="31">
        <v>204</v>
      </c>
      <c r="H272" s="31">
        <v>122</v>
      </c>
      <c r="I272" s="31">
        <v>188</v>
      </c>
      <c r="J272" s="31">
        <v>146</v>
      </c>
      <c r="K272" s="31">
        <v>173</v>
      </c>
      <c r="L272" s="31">
        <v>182</v>
      </c>
      <c r="M272" s="31"/>
      <c r="N272" s="34">
        <v>1015</v>
      </c>
      <c r="O272" s="31"/>
      <c r="P272" s="54">
        <v>169.16666666666666</v>
      </c>
      <c r="Q272" s="59">
        <v>7</v>
      </c>
      <c r="S272" s="111"/>
      <c r="T272" s="111"/>
    </row>
    <row r="273" spans="1:20" ht="37.5" customHeight="1" x14ac:dyDescent="0.35">
      <c r="A273" s="47"/>
      <c r="B273" s="16">
        <v>21</v>
      </c>
      <c r="C273" s="601"/>
      <c r="D273" s="609" t="s">
        <v>356</v>
      </c>
      <c r="E273" s="255" t="s">
        <v>174</v>
      </c>
      <c r="F273" s="185" t="s">
        <v>175</v>
      </c>
      <c r="G273" s="31">
        <v>156</v>
      </c>
      <c r="H273" s="31">
        <v>186</v>
      </c>
      <c r="I273" s="31">
        <v>186</v>
      </c>
      <c r="J273" s="31">
        <v>169</v>
      </c>
      <c r="K273" s="31">
        <v>161</v>
      </c>
      <c r="L273" s="31">
        <v>156</v>
      </c>
      <c r="M273" s="31"/>
      <c r="N273" s="34">
        <v>1014</v>
      </c>
      <c r="O273" s="31"/>
      <c r="P273" s="54">
        <v>169</v>
      </c>
      <c r="Q273" s="59">
        <v>6</v>
      </c>
      <c r="S273" s="111"/>
    </row>
    <row r="274" spans="1:20" ht="37.5" customHeight="1" x14ac:dyDescent="0.35">
      <c r="A274" s="47"/>
      <c r="B274" s="16">
        <v>22</v>
      </c>
      <c r="C274" s="601"/>
      <c r="D274" s="609" t="s">
        <v>358</v>
      </c>
      <c r="E274" s="255" t="s">
        <v>389</v>
      </c>
      <c r="F274" s="185" t="s">
        <v>388</v>
      </c>
      <c r="G274" s="31">
        <v>148</v>
      </c>
      <c r="H274" s="31">
        <v>175</v>
      </c>
      <c r="I274" s="31">
        <v>157</v>
      </c>
      <c r="J274" s="31">
        <v>184</v>
      </c>
      <c r="K274" s="31">
        <v>178</v>
      </c>
      <c r="L274" s="31">
        <v>170</v>
      </c>
      <c r="M274" s="31"/>
      <c r="N274" s="34">
        <v>1012</v>
      </c>
      <c r="O274" s="31"/>
      <c r="P274" s="54">
        <v>168.66666666666666</v>
      </c>
      <c r="Q274" s="59">
        <v>4</v>
      </c>
      <c r="S274" s="111"/>
    </row>
    <row r="275" spans="1:20" ht="37.5" customHeight="1" x14ac:dyDescent="0.35">
      <c r="A275" s="47"/>
      <c r="B275" s="16">
        <v>23</v>
      </c>
      <c r="C275" s="601"/>
      <c r="D275" s="609" t="s">
        <v>351</v>
      </c>
      <c r="E275" s="255" t="s">
        <v>149</v>
      </c>
      <c r="F275" s="185" t="s">
        <v>148</v>
      </c>
      <c r="G275" s="31">
        <v>128</v>
      </c>
      <c r="H275" s="31">
        <v>160</v>
      </c>
      <c r="I275" s="31">
        <v>195</v>
      </c>
      <c r="J275" s="31">
        <v>155</v>
      </c>
      <c r="K275" s="31">
        <v>224</v>
      </c>
      <c r="L275" s="31">
        <v>150</v>
      </c>
      <c r="M275" s="31"/>
      <c r="N275" s="34">
        <v>1012</v>
      </c>
      <c r="O275" s="31"/>
      <c r="P275" s="54">
        <v>168.66666666666666</v>
      </c>
      <c r="Q275" s="59">
        <v>4</v>
      </c>
      <c r="S275" s="111"/>
    </row>
    <row r="276" spans="1:20" ht="37.5" customHeight="1" thickBot="1" x14ac:dyDescent="0.4">
      <c r="A276" s="241"/>
      <c r="B276" s="242">
        <v>24</v>
      </c>
      <c r="C276" s="610"/>
      <c r="D276" s="610" t="s">
        <v>348</v>
      </c>
      <c r="E276" s="377" t="s">
        <v>390</v>
      </c>
      <c r="F276" s="376" t="s">
        <v>317</v>
      </c>
      <c r="G276" s="243">
        <v>168</v>
      </c>
      <c r="H276" s="243">
        <v>179</v>
      </c>
      <c r="I276" s="243">
        <v>193</v>
      </c>
      <c r="J276" s="243">
        <v>136</v>
      </c>
      <c r="K276" s="243">
        <v>160</v>
      </c>
      <c r="L276" s="243">
        <v>172</v>
      </c>
      <c r="M276" s="243"/>
      <c r="N276" s="244">
        <v>1008</v>
      </c>
      <c r="O276" s="243"/>
      <c r="P276" s="245">
        <v>168</v>
      </c>
      <c r="Q276" s="246">
        <v>0</v>
      </c>
      <c r="R276" s="247"/>
      <c r="S276" s="248"/>
      <c r="T276" s="111"/>
    </row>
    <row r="277" spans="1:20" ht="37.5" customHeight="1" thickTop="1" x14ac:dyDescent="0.35">
      <c r="A277" s="47"/>
      <c r="B277" s="16">
        <v>25</v>
      </c>
      <c r="C277" s="601"/>
      <c r="D277" s="609" t="s">
        <v>359</v>
      </c>
      <c r="E277" s="255" t="s">
        <v>391</v>
      </c>
      <c r="F277" s="185" t="s">
        <v>392</v>
      </c>
      <c r="G277" s="31">
        <v>158</v>
      </c>
      <c r="H277" s="31">
        <v>162</v>
      </c>
      <c r="I277" s="31">
        <v>176</v>
      </c>
      <c r="J277" s="31">
        <v>167</v>
      </c>
      <c r="K277" s="31">
        <v>168</v>
      </c>
      <c r="L277" s="31">
        <v>174</v>
      </c>
      <c r="M277" s="31"/>
      <c r="N277" s="34">
        <v>1005</v>
      </c>
      <c r="O277" s="31"/>
      <c r="P277" s="54">
        <v>167.5</v>
      </c>
      <c r="Q277" s="59">
        <v>-3</v>
      </c>
      <c r="S277" s="111"/>
      <c r="T277" s="111"/>
    </row>
    <row r="278" spans="1:20" ht="37.5" customHeight="1" x14ac:dyDescent="0.35">
      <c r="A278" s="47"/>
      <c r="B278" s="16">
        <v>26</v>
      </c>
      <c r="C278" s="601"/>
      <c r="D278" s="609" t="s">
        <v>359</v>
      </c>
      <c r="E278" s="255" t="s">
        <v>393</v>
      </c>
      <c r="F278" s="185" t="s">
        <v>394</v>
      </c>
      <c r="G278" s="31">
        <v>174</v>
      </c>
      <c r="H278" s="31">
        <v>151</v>
      </c>
      <c r="I278" s="31">
        <v>150</v>
      </c>
      <c r="J278" s="31">
        <v>153</v>
      </c>
      <c r="K278" s="31">
        <v>144</v>
      </c>
      <c r="L278" s="31">
        <v>224</v>
      </c>
      <c r="M278" s="31"/>
      <c r="N278" s="34">
        <v>996</v>
      </c>
      <c r="O278" s="31"/>
      <c r="P278" s="54">
        <v>166</v>
      </c>
      <c r="Q278" s="59">
        <v>-12</v>
      </c>
      <c r="S278" s="111"/>
      <c r="T278" s="111"/>
    </row>
    <row r="279" spans="1:20" ht="37.5" customHeight="1" x14ac:dyDescent="0.35">
      <c r="A279" s="47"/>
      <c r="B279" s="16">
        <v>27</v>
      </c>
      <c r="C279" s="601"/>
      <c r="D279" s="609" t="s">
        <v>460</v>
      </c>
      <c r="E279" s="255" t="s">
        <v>195</v>
      </c>
      <c r="F279" s="185" t="s">
        <v>196</v>
      </c>
      <c r="G279" s="31">
        <v>173</v>
      </c>
      <c r="H279" s="31">
        <v>196</v>
      </c>
      <c r="I279" s="31">
        <v>186</v>
      </c>
      <c r="J279" s="31">
        <v>143</v>
      </c>
      <c r="K279" s="31">
        <v>143</v>
      </c>
      <c r="L279" s="31">
        <v>149</v>
      </c>
      <c r="M279" s="31"/>
      <c r="N279" s="34">
        <v>990</v>
      </c>
      <c r="O279" s="31"/>
      <c r="P279" s="54">
        <v>165</v>
      </c>
      <c r="Q279" s="59">
        <v>-18</v>
      </c>
      <c r="S279" s="111"/>
      <c r="T279" s="111"/>
    </row>
    <row r="280" spans="1:20" ht="37.5" customHeight="1" x14ac:dyDescent="0.35">
      <c r="A280" s="47"/>
      <c r="B280" s="16">
        <v>28</v>
      </c>
      <c r="C280" s="601"/>
      <c r="D280" s="609" t="s">
        <v>354</v>
      </c>
      <c r="E280" s="255" t="s">
        <v>422</v>
      </c>
      <c r="F280" s="185" t="s">
        <v>423</v>
      </c>
      <c r="G280" s="31">
        <v>201</v>
      </c>
      <c r="H280" s="31">
        <v>148</v>
      </c>
      <c r="I280" s="31">
        <v>136</v>
      </c>
      <c r="J280" s="31">
        <v>198</v>
      </c>
      <c r="K280" s="31">
        <v>166</v>
      </c>
      <c r="L280" s="31">
        <v>138</v>
      </c>
      <c r="M280" s="31"/>
      <c r="N280" s="34">
        <v>987</v>
      </c>
      <c r="O280" s="31"/>
      <c r="P280" s="54">
        <v>164.5</v>
      </c>
      <c r="Q280" s="59">
        <v>-21</v>
      </c>
      <c r="S280" s="111"/>
      <c r="T280" s="111"/>
    </row>
    <row r="281" spans="1:20" ht="37.5" customHeight="1" x14ac:dyDescent="0.35">
      <c r="A281" s="47"/>
      <c r="B281" s="16">
        <v>29</v>
      </c>
      <c r="C281" s="601"/>
      <c r="D281" s="609" t="s">
        <v>350</v>
      </c>
      <c r="E281" s="255" t="s">
        <v>208</v>
      </c>
      <c r="F281" s="185" t="s">
        <v>206</v>
      </c>
      <c r="G281" s="31">
        <v>164</v>
      </c>
      <c r="H281" s="31">
        <v>158</v>
      </c>
      <c r="I281" s="31">
        <v>143</v>
      </c>
      <c r="J281" s="31">
        <v>152</v>
      </c>
      <c r="K281" s="31">
        <v>167</v>
      </c>
      <c r="L281" s="31">
        <v>197</v>
      </c>
      <c r="M281" s="31"/>
      <c r="N281" s="34">
        <v>981</v>
      </c>
      <c r="O281" s="31"/>
      <c r="P281" s="54">
        <v>163.5</v>
      </c>
      <c r="Q281" s="59">
        <v>-27</v>
      </c>
      <c r="S281" s="111"/>
      <c r="T281" s="111"/>
    </row>
    <row r="282" spans="1:20" ht="37.5" customHeight="1" x14ac:dyDescent="0.35">
      <c r="A282" s="47"/>
      <c r="B282" s="16">
        <v>30</v>
      </c>
      <c r="C282" s="601"/>
      <c r="D282" s="609" t="s">
        <v>373</v>
      </c>
      <c r="E282" s="255" t="s">
        <v>424</v>
      </c>
      <c r="F282" s="185" t="s">
        <v>425</v>
      </c>
      <c r="G282" s="31">
        <v>155</v>
      </c>
      <c r="H282" s="31">
        <v>163</v>
      </c>
      <c r="I282" s="31">
        <v>156</v>
      </c>
      <c r="J282" s="31">
        <v>169</v>
      </c>
      <c r="K282" s="31">
        <v>175</v>
      </c>
      <c r="L282" s="31">
        <v>159</v>
      </c>
      <c r="M282" s="31"/>
      <c r="N282" s="34">
        <v>977</v>
      </c>
      <c r="O282" s="31"/>
      <c r="P282" s="54">
        <v>162.83333333333334</v>
      </c>
      <c r="Q282" s="59">
        <v>-31</v>
      </c>
      <c r="S282" s="111"/>
      <c r="T282" s="111"/>
    </row>
    <row r="283" spans="1:20" ht="37.5" customHeight="1" x14ac:dyDescent="0.35">
      <c r="A283" s="47"/>
      <c r="B283" s="16">
        <v>31</v>
      </c>
      <c r="C283" s="601"/>
      <c r="D283" s="609" t="s">
        <v>371</v>
      </c>
      <c r="E283" s="255" t="s">
        <v>426</v>
      </c>
      <c r="F283" s="185" t="s">
        <v>427</v>
      </c>
      <c r="G283" s="31">
        <v>169</v>
      </c>
      <c r="H283" s="31">
        <v>134</v>
      </c>
      <c r="I283" s="31">
        <v>178</v>
      </c>
      <c r="J283" s="31">
        <v>152</v>
      </c>
      <c r="K283" s="31">
        <v>176</v>
      </c>
      <c r="L283" s="31">
        <v>167</v>
      </c>
      <c r="M283" s="31"/>
      <c r="N283" s="34">
        <v>976</v>
      </c>
      <c r="O283" s="31"/>
      <c r="P283" s="54">
        <v>162.66666666666666</v>
      </c>
      <c r="Q283" s="59">
        <v>-32</v>
      </c>
      <c r="S283" s="111"/>
      <c r="T283" s="111"/>
    </row>
    <row r="284" spans="1:20" ht="37.5" customHeight="1" x14ac:dyDescent="0.35">
      <c r="A284" s="47"/>
      <c r="B284" s="16">
        <v>32</v>
      </c>
      <c r="C284" s="601"/>
      <c r="D284" s="609" t="s">
        <v>360</v>
      </c>
      <c r="E284" s="255" t="s">
        <v>230</v>
      </c>
      <c r="F284" s="185" t="s">
        <v>231</v>
      </c>
      <c r="G284" s="31">
        <v>189</v>
      </c>
      <c r="H284" s="31">
        <v>170</v>
      </c>
      <c r="I284" s="31">
        <v>159</v>
      </c>
      <c r="J284" s="31">
        <v>160</v>
      </c>
      <c r="K284" s="31">
        <v>160</v>
      </c>
      <c r="L284" s="31">
        <v>126</v>
      </c>
      <c r="M284" s="31"/>
      <c r="N284" s="34">
        <v>964</v>
      </c>
      <c r="O284" s="31"/>
      <c r="P284" s="54">
        <v>160.66666666666666</v>
      </c>
      <c r="Q284" s="59">
        <v>-44</v>
      </c>
      <c r="S284" s="111"/>
      <c r="T284" s="111"/>
    </row>
    <row r="285" spans="1:20" ht="37.5" customHeight="1" x14ac:dyDescent="0.35">
      <c r="A285" s="47"/>
      <c r="B285" s="16">
        <v>33</v>
      </c>
      <c r="C285" s="601"/>
      <c r="D285" s="609" t="s">
        <v>366</v>
      </c>
      <c r="E285" s="255" t="s">
        <v>428</v>
      </c>
      <c r="F285" s="185" t="s">
        <v>429</v>
      </c>
      <c r="G285" s="31">
        <v>159</v>
      </c>
      <c r="H285" s="31">
        <v>198</v>
      </c>
      <c r="I285" s="31">
        <v>136</v>
      </c>
      <c r="J285" s="31">
        <v>141</v>
      </c>
      <c r="K285" s="31">
        <v>144</v>
      </c>
      <c r="L285" s="31">
        <v>182</v>
      </c>
      <c r="M285" s="31"/>
      <c r="N285" s="34">
        <v>960</v>
      </c>
      <c r="O285" s="31"/>
      <c r="P285" s="54">
        <v>160</v>
      </c>
      <c r="Q285" s="59">
        <v>-48</v>
      </c>
      <c r="S285" s="111"/>
      <c r="T285" s="111"/>
    </row>
    <row r="286" spans="1:20" ht="37.5" customHeight="1" x14ac:dyDescent="0.35">
      <c r="A286" s="47"/>
      <c r="B286" s="16">
        <v>34</v>
      </c>
      <c r="C286" s="601"/>
      <c r="D286" s="609" t="s">
        <v>369</v>
      </c>
      <c r="E286" s="255" t="s">
        <v>395</v>
      </c>
      <c r="F286" s="185" t="s">
        <v>396</v>
      </c>
      <c r="G286" s="31">
        <v>170</v>
      </c>
      <c r="H286" s="31">
        <v>232</v>
      </c>
      <c r="I286" s="31">
        <v>131</v>
      </c>
      <c r="J286" s="31">
        <v>168</v>
      </c>
      <c r="K286" s="31">
        <v>133</v>
      </c>
      <c r="L286" s="31">
        <v>126</v>
      </c>
      <c r="M286" s="31"/>
      <c r="N286" s="34">
        <v>960</v>
      </c>
      <c r="O286" s="31"/>
      <c r="P286" s="54">
        <v>160</v>
      </c>
      <c r="Q286" s="59">
        <v>-48</v>
      </c>
      <c r="S286" s="111"/>
      <c r="T286" s="111"/>
    </row>
    <row r="287" spans="1:20" ht="37.5" customHeight="1" x14ac:dyDescent="0.35">
      <c r="A287" s="47"/>
      <c r="B287" s="16">
        <v>35</v>
      </c>
      <c r="C287" s="601"/>
      <c r="D287" s="609" t="s">
        <v>372</v>
      </c>
      <c r="E287" s="255" t="s">
        <v>430</v>
      </c>
      <c r="F287" s="185" t="s">
        <v>431</v>
      </c>
      <c r="G287" s="31">
        <v>142</v>
      </c>
      <c r="H287" s="31">
        <v>137</v>
      </c>
      <c r="I287" s="31">
        <v>161</v>
      </c>
      <c r="J287" s="31">
        <v>180</v>
      </c>
      <c r="K287" s="31">
        <v>186</v>
      </c>
      <c r="L287" s="31">
        <v>148</v>
      </c>
      <c r="M287" s="31"/>
      <c r="N287" s="34">
        <v>954</v>
      </c>
      <c r="O287" s="31"/>
      <c r="P287" s="54">
        <v>159</v>
      </c>
      <c r="Q287" s="59">
        <v>-54</v>
      </c>
      <c r="S287" s="111"/>
      <c r="T287" s="111"/>
    </row>
    <row r="288" spans="1:20" ht="37.5" customHeight="1" x14ac:dyDescent="0.35">
      <c r="A288" s="47"/>
      <c r="B288" s="16">
        <v>36</v>
      </c>
      <c r="C288" s="601"/>
      <c r="D288" s="609" t="s">
        <v>366</v>
      </c>
      <c r="E288" s="255" t="s">
        <v>432</v>
      </c>
      <c r="F288" s="185" t="s">
        <v>433</v>
      </c>
      <c r="G288" s="31">
        <v>140</v>
      </c>
      <c r="H288" s="31">
        <v>163</v>
      </c>
      <c r="I288" s="31">
        <v>155</v>
      </c>
      <c r="J288" s="31">
        <v>183</v>
      </c>
      <c r="K288" s="31">
        <v>133</v>
      </c>
      <c r="L288" s="31">
        <v>166</v>
      </c>
      <c r="M288" s="31"/>
      <c r="N288" s="34">
        <v>940</v>
      </c>
      <c r="O288" s="31"/>
      <c r="P288" s="54">
        <v>156.66666666666666</v>
      </c>
      <c r="Q288" s="59">
        <v>-68</v>
      </c>
      <c r="S288" s="111"/>
      <c r="T288" s="111"/>
    </row>
    <row r="289" spans="1:20" ht="37.5" customHeight="1" x14ac:dyDescent="0.35">
      <c r="A289" s="47"/>
      <c r="B289" s="16">
        <v>37</v>
      </c>
      <c r="C289" s="601"/>
      <c r="D289" s="609" t="s">
        <v>351</v>
      </c>
      <c r="E289" s="255" t="s">
        <v>124</v>
      </c>
      <c r="F289" s="185" t="s">
        <v>123</v>
      </c>
      <c r="G289" s="31">
        <v>161</v>
      </c>
      <c r="H289" s="31">
        <v>148</v>
      </c>
      <c r="I289" s="31">
        <v>148</v>
      </c>
      <c r="J289" s="31">
        <v>191</v>
      </c>
      <c r="K289" s="31">
        <v>155</v>
      </c>
      <c r="L289" s="31">
        <v>136</v>
      </c>
      <c r="M289" s="31"/>
      <c r="N289" s="34">
        <v>939</v>
      </c>
      <c r="O289" s="31"/>
      <c r="P289" s="54">
        <v>156.5</v>
      </c>
      <c r="Q289" s="59">
        <v>-69</v>
      </c>
      <c r="S289" s="111"/>
      <c r="T289" s="111"/>
    </row>
    <row r="290" spans="1:20" ht="37.5" customHeight="1" x14ac:dyDescent="0.35">
      <c r="A290" s="47"/>
      <c r="B290" s="16">
        <v>38</v>
      </c>
      <c r="C290" s="601"/>
      <c r="D290" s="609" t="s">
        <v>354</v>
      </c>
      <c r="E290" s="255" t="s">
        <v>434</v>
      </c>
      <c r="F290" s="185" t="s">
        <v>435</v>
      </c>
      <c r="G290" s="31">
        <v>144</v>
      </c>
      <c r="H290" s="31">
        <v>178</v>
      </c>
      <c r="I290" s="31">
        <v>162</v>
      </c>
      <c r="J290" s="31">
        <v>164</v>
      </c>
      <c r="K290" s="31">
        <v>149</v>
      </c>
      <c r="L290" s="31">
        <v>137</v>
      </c>
      <c r="M290" s="31"/>
      <c r="N290" s="34">
        <v>934</v>
      </c>
      <c r="O290" s="31"/>
      <c r="P290" s="54">
        <v>155.66666666666666</v>
      </c>
      <c r="Q290" s="59">
        <v>-74</v>
      </c>
      <c r="S290" s="111"/>
      <c r="T290" s="111"/>
    </row>
    <row r="291" spans="1:20" ht="37.5" customHeight="1" x14ac:dyDescent="0.35">
      <c r="A291" s="47"/>
      <c r="B291" s="16">
        <v>39</v>
      </c>
      <c r="C291" s="601"/>
      <c r="D291" s="609" t="s">
        <v>460</v>
      </c>
      <c r="E291" s="255" t="s">
        <v>194</v>
      </c>
      <c r="F291" s="185" t="s">
        <v>197</v>
      </c>
      <c r="G291" s="31">
        <v>167</v>
      </c>
      <c r="H291" s="31">
        <v>124</v>
      </c>
      <c r="I291" s="31">
        <v>158</v>
      </c>
      <c r="J291" s="31">
        <v>118</v>
      </c>
      <c r="K291" s="31">
        <v>179</v>
      </c>
      <c r="L291" s="31">
        <v>187</v>
      </c>
      <c r="M291" s="31"/>
      <c r="N291" s="34">
        <v>933</v>
      </c>
      <c r="O291" s="31"/>
      <c r="P291" s="54">
        <v>155.5</v>
      </c>
      <c r="Q291" s="59">
        <v>-75</v>
      </c>
      <c r="S291" s="111"/>
      <c r="T291" s="111"/>
    </row>
    <row r="292" spans="1:20" ht="37.5" customHeight="1" x14ac:dyDescent="0.35">
      <c r="A292" s="47"/>
      <c r="B292" s="16">
        <v>40</v>
      </c>
      <c r="C292" s="601"/>
      <c r="D292" s="609" t="s">
        <v>358</v>
      </c>
      <c r="E292" s="255" t="s">
        <v>397</v>
      </c>
      <c r="F292" s="185" t="s">
        <v>398</v>
      </c>
      <c r="G292" s="31">
        <v>161</v>
      </c>
      <c r="H292" s="31">
        <v>167</v>
      </c>
      <c r="I292" s="31">
        <v>156</v>
      </c>
      <c r="J292" s="31">
        <v>159</v>
      </c>
      <c r="K292" s="31">
        <v>133</v>
      </c>
      <c r="L292" s="31">
        <v>152</v>
      </c>
      <c r="M292" s="31"/>
      <c r="N292" s="34">
        <v>928</v>
      </c>
      <c r="O292" s="31"/>
      <c r="P292" s="54">
        <v>154.66666666666666</v>
      </c>
      <c r="Q292" s="59">
        <v>-80</v>
      </c>
      <c r="S292" s="111"/>
      <c r="T292" s="111"/>
    </row>
    <row r="293" spans="1:20" ht="37.5" customHeight="1" x14ac:dyDescent="0.35">
      <c r="A293" s="47"/>
      <c r="B293" s="16">
        <v>41</v>
      </c>
      <c r="C293" s="601"/>
      <c r="D293" s="609" t="s">
        <v>358</v>
      </c>
      <c r="E293" s="255" t="s">
        <v>399</v>
      </c>
      <c r="F293" s="185" t="s">
        <v>400</v>
      </c>
      <c r="G293" s="31">
        <v>125</v>
      </c>
      <c r="H293" s="31">
        <v>155</v>
      </c>
      <c r="I293" s="31">
        <v>150</v>
      </c>
      <c r="J293" s="31">
        <v>171</v>
      </c>
      <c r="K293" s="31">
        <v>172</v>
      </c>
      <c r="L293" s="31">
        <v>152</v>
      </c>
      <c r="M293" s="31"/>
      <c r="N293" s="34">
        <v>925</v>
      </c>
      <c r="O293" s="31"/>
      <c r="P293" s="54">
        <v>154.16666666666666</v>
      </c>
      <c r="Q293" s="59">
        <v>-83</v>
      </c>
      <c r="S293" s="111"/>
      <c r="T293" s="111"/>
    </row>
    <row r="294" spans="1:20" ht="37.5" customHeight="1" x14ac:dyDescent="0.35">
      <c r="A294" s="47"/>
      <c r="B294" s="16">
        <v>42</v>
      </c>
      <c r="C294" s="601"/>
      <c r="D294" s="609" t="s">
        <v>359</v>
      </c>
      <c r="E294" s="255" t="s">
        <v>401</v>
      </c>
      <c r="F294" s="185" t="s">
        <v>402</v>
      </c>
      <c r="G294" s="31">
        <v>132</v>
      </c>
      <c r="H294" s="31">
        <v>152</v>
      </c>
      <c r="I294" s="31">
        <v>157</v>
      </c>
      <c r="J294" s="31">
        <v>172</v>
      </c>
      <c r="K294" s="31">
        <v>138</v>
      </c>
      <c r="L294" s="31">
        <v>170</v>
      </c>
      <c r="M294" s="31"/>
      <c r="N294" s="34">
        <v>921</v>
      </c>
      <c r="O294" s="31"/>
      <c r="P294" s="54">
        <v>153.5</v>
      </c>
      <c r="Q294" s="59">
        <v>-87</v>
      </c>
      <c r="S294" s="111"/>
      <c r="T294" s="111"/>
    </row>
    <row r="295" spans="1:20" ht="37.5" customHeight="1" x14ac:dyDescent="0.35">
      <c r="A295" s="47"/>
      <c r="B295" s="16">
        <v>43</v>
      </c>
      <c r="C295" s="601"/>
      <c r="D295" s="609" t="s">
        <v>372</v>
      </c>
      <c r="E295" s="255" t="s">
        <v>436</v>
      </c>
      <c r="F295" s="185" t="s">
        <v>437</v>
      </c>
      <c r="G295" s="31">
        <v>169</v>
      </c>
      <c r="H295" s="31">
        <v>119</v>
      </c>
      <c r="I295" s="31">
        <v>169</v>
      </c>
      <c r="J295" s="31">
        <v>161</v>
      </c>
      <c r="K295" s="31">
        <v>159</v>
      </c>
      <c r="L295" s="31">
        <v>138</v>
      </c>
      <c r="M295" s="31"/>
      <c r="N295" s="34">
        <v>915</v>
      </c>
      <c r="O295" s="31"/>
      <c r="P295" s="54">
        <v>152.5</v>
      </c>
      <c r="Q295" s="59">
        <v>-93</v>
      </c>
      <c r="S295" s="111"/>
      <c r="T295" s="111"/>
    </row>
    <row r="296" spans="1:20" ht="37.5" customHeight="1" x14ac:dyDescent="0.35">
      <c r="A296" s="47"/>
      <c r="B296" s="16">
        <v>44</v>
      </c>
      <c r="C296" s="601"/>
      <c r="D296" s="609" t="s">
        <v>371</v>
      </c>
      <c r="E296" s="255" t="s">
        <v>438</v>
      </c>
      <c r="F296" s="185" t="s">
        <v>439</v>
      </c>
      <c r="G296" s="31">
        <v>146</v>
      </c>
      <c r="H296" s="31">
        <v>153</v>
      </c>
      <c r="I296" s="31">
        <v>162</v>
      </c>
      <c r="J296" s="31">
        <v>143</v>
      </c>
      <c r="K296" s="31">
        <v>157</v>
      </c>
      <c r="L296" s="31">
        <v>149</v>
      </c>
      <c r="M296" s="31"/>
      <c r="N296" s="34">
        <v>910</v>
      </c>
      <c r="O296" s="31"/>
      <c r="P296" s="54">
        <v>151.66666666666666</v>
      </c>
      <c r="Q296" s="59">
        <v>-98</v>
      </c>
      <c r="S296" s="111"/>
      <c r="T296" s="111"/>
    </row>
    <row r="297" spans="1:20" ht="37.5" customHeight="1" x14ac:dyDescent="0.35">
      <c r="A297" s="47"/>
      <c r="B297" s="16">
        <v>45</v>
      </c>
      <c r="C297" s="601"/>
      <c r="D297" s="609" t="s">
        <v>363</v>
      </c>
      <c r="E297" s="255" t="s">
        <v>189</v>
      </c>
      <c r="F297" s="185" t="s">
        <v>193</v>
      </c>
      <c r="G297" s="31">
        <v>150</v>
      </c>
      <c r="H297" s="31">
        <v>156</v>
      </c>
      <c r="I297" s="31">
        <v>138</v>
      </c>
      <c r="J297" s="31">
        <v>183</v>
      </c>
      <c r="K297" s="31">
        <v>151</v>
      </c>
      <c r="L297" s="31">
        <v>125</v>
      </c>
      <c r="M297" s="31"/>
      <c r="N297" s="34">
        <v>903</v>
      </c>
      <c r="O297" s="31"/>
      <c r="P297" s="54">
        <v>150.5</v>
      </c>
      <c r="Q297" s="59">
        <v>903</v>
      </c>
      <c r="S297" s="111"/>
    </row>
    <row r="298" spans="1:20" ht="37.5" customHeight="1" x14ac:dyDescent="0.35">
      <c r="A298" s="47"/>
      <c r="B298" s="16">
        <v>46</v>
      </c>
      <c r="C298" s="601"/>
      <c r="D298" s="609" t="s">
        <v>359</v>
      </c>
      <c r="E298" s="255" t="s">
        <v>403</v>
      </c>
      <c r="F298" s="185" t="s">
        <v>404</v>
      </c>
      <c r="G298" s="31">
        <v>145</v>
      </c>
      <c r="H298" s="31">
        <v>128</v>
      </c>
      <c r="I298" s="31">
        <v>160</v>
      </c>
      <c r="J298" s="31">
        <v>168</v>
      </c>
      <c r="K298" s="31">
        <v>162</v>
      </c>
      <c r="L298" s="31">
        <v>134</v>
      </c>
      <c r="M298" s="31"/>
      <c r="N298" s="34">
        <v>897</v>
      </c>
      <c r="O298" s="31"/>
      <c r="P298" s="54">
        <v>149.5</v>
      </c>
      <c r="Q298" s="59">
        <v>-111</v>
      </c>
      <c r="S298" s="111"/>
    </row>
    <row r="299" spans="1:20" ht="37.5" customHeight="1" x14ac:dyDescent="0.35">
      <c r="A299" s="47"/>
      <c r="B299" s="16">
        <v>47</v>
      </c>
      <c r="C299" s="601"/>
      <c r="D299" s="609" t="s">
        <v>354</v>
      </c>
      <c r="E299" s="255" t="s">
        <v>440</v>
      </c>
      <c r="F299" s="185" t="s">
        <v>441</v>
      </c>
      <c r="G299" s="31">
        <v>132</v>
      </c>
      <c r="H299" s="31">
        <v>157</v>
      </c>
      <c r="I299" s="31">
        <v>173</v>
      </c>
      <c r="J299" s="31">
        <v>120</v>
      </c>
      <c r="K299" s="31">
        <v>153</v>
      </c>
      <c r="L299" s="31">
        <v>152</v>
      </c>
      <c r="M299" s="31"/>
      <c r="N299" s="34">
        <v>887</v>
      </c>
      <c r="O299" s="31"/>
      <c r="P299" s="54">
        <v>147.83333333333334</v>
      </c>
      <c r="Q299" s="59">
        <v>-121</v>
      </c>
      <c r="S299" s="111"/>
    </row>
    <row r="300" spans="1:20" ht="37.5" customHeight="1" x14ac:dyDescent="0.35">
      <c r="A300" s="47"/>
      <c r="B300" s="16">
        <v>48</v>
      </c>
      <c r="C300" s="601"/>
      <c r="D300" s="609" t="s">
        <v>363</v>
      </c>
      <c r="E300" s="255" t="s">
        <v>190</v>
      </c>
      <c r="F300" s="185" t="s">
        <v>182</v>
      </c>
      <c r="G300" s="31">
        <v>152</v>
      </c>
      <c r="H300" s="31">
        <v>166</v>
      </c>
      <c r="I300" s="31">
        <v>124</v>
      </c>
      <c r="J300" s="31">
        <v>145</v>
      </c>
      <c r="K300" s="31">
        <v>145</v>
      </c>
      <c r="L300" s="31">
        <v>150</v>
      </c>
      <c r="M300" s="31"/>
      <c r="N300" s="34">
        <v>882</v>
      </c>
      <c r="O300" s="31"/>
      <c r="P300" s="54">
        <v>147</v>
      </c>
      <c r="Q300" s="59">
        <v>-126</v>
      </c>
      <c r="S300" s="111"/>
    </row>
    <row r="301" spans="1:20" ht="37.5" customHeight="1" x14ac:dyDescent="0.35">
      <c r="A301" s="47"/>
      <c r="B301" s="16">
        <v>49</v>
      </c>
      <c r="C301" s="601"/>
      <c r="D301" s="609" t="s">
        <v>366</v>
      </c>
      <c r="E301" s="255" t="s">
        <v>442</v>
      </c>
      <c r="F301" s="185" t="s">
        <v>443</v>
      </c>
      <c r="G301" s="31">
        <v>145</v>
      </c>
      <c r="H301" s="31">
        <v>131</v>
      </c>
      <c r="I301" s="31">
        <v>142</v>
      </c>
      <c r="J301" s="31">
        <v>143</v>
      </c>
      <c r="K301" s="31">
        <v>168</v>
      </c>
      <c r="L301" s="31">
        <v>144</v>
      </c>
      <c r="M301" s="31"/>
      <c r="N301" s="34">
        <v>873</v>
      </c>
      <c r="O301" s="31"/>
      <c r="P301" s="54">
        <v>145.5</v>
      </c>
      <c r="Q301" s="59">
        <v>-135</v>
      </c>
      <c r="S301" s="111"/>
    </row>
    <row r="302" spans="1:20" ht="37.5" customHeight="1" x14ac:dyDescent="0.35">
      <c r="A302" s="47"/>
      <c r="B302" s="16">
        <v>50</v>
      </c>
      <c r="C302" s="601"/>
      <c r="D302" s="609" t="s">
        <v>376</v>
      </c>
      <c r="E302" s="255" t="s">
        <v>444</v>
      </c>
      <c r="F302" s="185" t="s">
        <v>445</v>
      </c>
      <c r="G302" s="31">
        <v>161</v>
      </c>
      <c r="H302" s="31">
        <v>118</v>
      </c>
      <c r="I302" s="31">
        <v>174</v>
      </c>
      <c r="J302" s="31">
        <v>164</v>
      </c>
      <c r="K302" s="31">
        <v>121</v>
      </c>
      <c r="L302" s="31">
        <v>131</v>
      </c>
      <c r="M302" s="31"/>
      <c r="N302" s="34">
        <v>869</v>
      </c>
      <c r="O302" s="31"/>
      <c r="P302" s="54">
        <v>144.83333333333334</v>
      </c>
      <c r="Q302" s="59">
        <v>-139</v>
      </c>
      <c r="S302" s="111"/>
      <c r="T302" s="111"/>
    </row>
    <row r="303" spans="1:20" ht="37.5" customHeight="1" x14ac:dyDescent="0.35">
      <c r="A303" s="47"/>
      <c r="B303" s="16">
        <v>51</v>
      </c>
      <c r="C303" s="601"/>
      <c r="D303" s="609" t="s">
        <v>350</v>
      </c>
      <c r="E303" s="255" t="s">
        <v>207</v>
      </c>
      <c r="F303" s="185" t="s">
        <v>200</v>
      </c>
      <c r="G303" s="31">
        <v>153</v>
      </c>
      <c r="H303" s="31">
        <v>135</v>
      </c>
      <c r="I303" s="31">
        <v>135</v>
      </c>
      <c r="J303" s="31">
        <v>129</v>
      </c>
      <c r="K303" s="31">
        <v>158</v>
      </c>
      <c r="L303" s="31">
        <v>157</v>
      </c>
      <c r="M303" s="31"/>
      <c r="N303" s="34">
        <v>867</v>
      </c>
      <c r="O303" s="31"/>
      <c r="P303" s="54">
        <v>144.5</v>
      </c>
      <c r="Q303" s="59">
        <v>-141</v>
      </c>
      <c r="S303" s="111"/>
      <c r="T303" s="111"/>
    </row>
    <row r="304" spans="1:20" ht="37.5" customHeight="1" x14ac:dyDescent="0.35">
      <c r="A304" s="47"/>
      <c r="B304" s="16">
        <v>52</v>
      </c>
      <c r="C304" s="601"/>
      <c r="D304" s="609" t="s">
        <v>371</v>
      </c>
      <c r="E304" s="255" t="s">
        <v>446</v>
      </c>
      <c r="F304" s="185" t="s">
        <v>427</v>
      </c>
      <c r="G304" s="31">
        <v>159</v>
      </c>
      <c r="H304" s="31">
        <v>117</v>
      </c>
      <c r="I304" s="31">
        <v>174</v>
      </c>
      <c r="J304" s="31">
        <v>111</v>
      </c>
      <c r="K304" s="31">
        <v>153</v>
      </c>
      <c r="L304" s="31">
        <v>150</v>
      </c>
      <c r="M304" s="31"/>
      <c r="N304" s="34">
        <v>864</v>
      </c>
      <c r="O304" s="31"/>
      <c r="P304" s="54">
        <v>144</v>
      </c>
      <c r="Q304" s="59">
        <v>-144</v>
      </c>
      <c r="S304" s="111"/>
      <c r="T304" s="111"/>
    </row>
    <row r="305" spans="1:20" ht="37.5" customHeight="1" x14ac:dyDescent="0.35">
      <c r="A305" s="47"/>
      <c r="B305" s="16">
        <v>53</v>
      </c>
      <c r="C305" s="601"/>
      <c r="D305" s="609" t="s">
        <v>376</v>
      </c>
      <c r="E305" s="255" t="s">
        <v>447</v>
      </c>
      <c r="F305" s="185" t="s">
        <v>257</v>
      </c>
      <c r="G305" s="31">
        <v>133</v>
      </c>
      <c r="H305" s="31">
        <v>134</v>
      </c>
      <c r="I305" s="31">
        <v>133</v>
      </c>
      <c r="J305" s="31">
        <v>151</v>
      </c>
      <c r="K305" s="31">
        <v>170</v>
      </c>
      <c r="L305" s="31">
        <v>135</v>
      </c>
      <c r="M305" s="31"/>
      <c r="N305" s="34">
        <v>856</v>
      </c>
      <c r="O305" s="31"/>
      <c r="P305" s="54">
        <v>142.66666666666666</v>
      </c>
      <c r="Q305" s="59">
        <v>-152</v>
      </c>
      <c r="S305" s="111"/>
      <c r="T305" s="111"/>
    </row>
    <row r="306" spans="1:20" ht="37.5" customHeight="1" x14ac:dyDescent="0.35">
      <c r="A306" s="47"/>
      <c r="B306" s="16">
        <v>54</v>
      </c>
      <c r="C306" s="601"/>
      <c r="D306" s="609" t="s">
        <v>364</v>
      </c>
      <c r="E306" s="255" t="s">
        <v>448</v>
      </c>
      <c r="F306" s="185" t="s">
        <v>449</v>
      </c>
      <c r="G306" s="31">
        <v>166</v>
      </c>
      <c r="H306" s="31">
        <v>122</v>
      </c>
      <c r="I306" s="31">
        <v>135</v>
      </c>
      <c r="J306" s="31">
        <v>156</v>
      </c>
      <c r="K306" s="31">
        <v>126</v>
      </c>
      <c r="L306" s="31">
        <v>150</v>
      </c>
      <c r="M306" s="31"/>
      <c r="N306" s="34">
        <v>855</v>
      </c>
      <c r="O306" s="31"/>
      <c r="P306" s="54">
        <v>142.5</v>
      </c>
      <c r="Q306" s="59">
        <v>-153</v>
      </c>
      <c r="S306" s="111"/>
      <c r="T306" s="111"/>
    </row>
    <row r="307" spans="1:20" ht="37.5" customHeight="1" x14ac:dyDescent="0.35">
      <c r="A307" s="47"/>
      <c r="B307" s="16">
        <v>55</v>
      </c>
      <c r="C307" s="601"/>
      <c r="D307" s="609" t="s">
        <v>366</v>
      </c>
      <c r="E307" s="255" t="s">
        <v>452</v>
      </c>
      <c r="F307" s="185" t="s">
        <v>451</v>
      </c>
      <c r="G307" s="31">
        <v>167</v>
      </c>
      <c r="H307" s="31">
        <v>123</v>
      </c>
      <c r="I307" s="31">
        <v>134</v>
      </c>
      <c r="J307" s="31">
        <v>141</v>
      </c>
      <c r="K307" s="31">
        <v>101</v>
      </c>
      <c r="L307" s="31">
        <v>153</v>
      </c>
      <c r="M307" s="31"/>
      <c r="N307" s="34">
        <v>819</v>
      </c>
      <c r="O307" s="31"/>
      <c r="P307" s="54">
        <v>136.5</v>
      </c>
      <c r="Q307" s="59">
        <v>-189</v>
      </c>
      <c r="S307" s="111"/>
      <c r="T307" s="111"/>
    </row>
    <row r="308" spans="1:20" ht="37.5" customHeight="1" x14ac:dyDescent="0.35">
      <c r="A308" s="47"/>
      <c r="B308" s="16">
        <v>56</v>
      </c>
      <c r="C308" s="601"/>
      <c r="D308" s="609" t="s">
        <v>363</v>
      </c>
      <c r="E308" s="255" t="s">
        <v>188</v>
      </c>
      <c r="F308" s="185" t="s">
        <v>192</v>
      </c>
      <c r="G308" s="31">
        <v>155</v>
      </c>
      <c r="H308" s="31">
        <v>144</v>
      </c>
      <c r="I308" s="31">
        <v>143</v>
      </c>
      <c r="J308" s="31">
        <v>119</v>
      </c>
      <c r="K308" s="31">
        <v>109</v>
      </c>
      <c r="L308" s="31">
        <v>131</v>
      </c>
      <c r="M308" s="31"/>
      <c r="N308" s="34">
        <v>801</v>
      </c>
      <c r="O308" s="31"/>
      <c r="P308" s="54">
        <v>133.5</v>
      </c>
      <c r="Q308" s="59">
        <v>-207</v>
      </c>
      <c r="S308" s="111"/>
      <c r="T308" s="111"/>
    </row>
    <row r="309" spans="1:20" ht="37.5" customHeight="1" x14ac:dyDescent="0.35">
      <c r="A309" s="47"/>
      <c r="B309" s="16">
        <v>57</v>
      </c>
      <c r="C309" s="601"/>
      <c r="D309" s="609" t="s">
        <v>364</v>
      </c>
      <c r="E309" s="255" t="s">
        <v>453</v>
      </c>
      <c r="F309" s="185" t="s">
        <v>454</v>
      </c>
      <c r="G309" s="31">
        <v>143</v>
      </c>
      <c r="H309" s="31">
        <v>146</v>
      </c>
      <c r="I309" s="31">
        <v>122</v>
      </c>
      <c r="J309" s="31">
        <v>156</v>
      </c>
      <c r="K309" s="31">
        <v>102</v>
      </c>
      <c r="L309" s="31">
        <v>130</v>
      </c>
      <c r="M309" s="31"/>
      <c r="N309" s="34">
        <v>799</v>
      </c>
      <c r="O309" s="31"/>
      <c r="P309" s="54">
        <v>133.16666666666666</v>
      </c>
      <c r="Q309" s="59">
        <v>-209</v>
      </c>
      <c r="S309" s="111"/>
      <c r="T309" s="111"/>
    </row>
    <row r="310" spans="1:20" ht="37.5" customHeight="1" x14ac:dyDescent="0.35">
      <c r="A310" s="47"/>
      <c r="B310" s="16">
        <v>58</v>
      </c>
      <c r="C310" s="601"/>
      <c r="D310" s="609" t="s">
        <v>376</v>
      </c>
      <c r="E310" s="255" t="s">
        <v>458</v>
      </c>
      <c r="F310" s="185" t="s">
        <v>427</v>
      </c>
      <c r="G310" s="31">
        <v>118</v>
      </c>
      <c r="H310" s="31">
        <v>148</v>
      </c>
      <c r="I310" s="31">
        <v>101</v>
      </c>
      <c r="J310" s="31">
        <v>137</v>
      </c>
      <c r="K310" s="31">
        <v>129</v>
      </c>
      <c r="L310" s="31">
        <v>128</v>
      </c>
      <c r="M310" s="31"/>
      <c r="N310" s="34">
        <v>761</v>
      </c>
      <c r="O310" s="31"/>
      <c r="P310" s="54">
        <v>126.83333333333333</v>
      </c>
      <c r="Q310" s="59">
        <v>-247</v>
      </c>
      <c r="S310" s="111"/>
      <c r="T310" s="111"/>
    </row>
    <row r="311" spans="1:20" ht="37.5" customHeight="1" x14ac:dyDescent="0.35">
      <c r="A311" s="47"/>
      <c r="B311" s="16">
        <v>59</v>
      </c>
      <c r="C311" s="601"/>
      <c r="D311" s="609" t="s">
        <v>364</v>
      </c>
      <c r="E311" s="255" t="s">
        <v>455</v>
      </c>
      <c r="F311" s="185" t="s">
        <v>454</v>
      </c>
      <c r="G311" s="31">
        <v>82</v>
      </c>
      <c r="H311" s="31">
        <v>106</v>
      </c>
      <c r="I311" s="31">
        <v>172</v>
      </c>
      <c r="J311" s="31">
        <v>116</v>
      </c>
      <c r="K311" s="31">
        <v>116</v>
      </c>
      <c r="L311" s="31">
        <v>117</v>
      </c>
      <c r="M311" s="31"/>
      <c r="N311" s="34">
        <v>709</v>
      </c>
      <c r="O311" s="31"/>
      <c r="P311" s="54">
        <v>118.16666666666667</v>
      </c>
      <c r="Q311" s="59">
        <v>-299</v>
      </c>
      <c r="S311" s="111"/>
      <c r="T311" s="111"/>
    </row>
    <row r="312" spans="1:20" ht="37.5" customHeight="1" x14ac:dyDescent="0.35">
      <c r="A312" s="47"/>
      <c r="B312" s="16">
        <v>60</v>
      </c>
      <c r="C312" s="601"/>
      <c r="D312" s="609" t="s">
        <v>369</v>
      </c>
      <c r="E312" s="255" t="s">
        <v>405</v>
      </c>
      <c r="F312" s="185" t="s">
        <v>406</v>
      </c>
      <c r="G312" s="31">
        <v>121</v>
      </c>
      <c r="H312" s="31">
        <v>105</v>
      </c>
      <c r="I312" s="31">
        <v>119</v>
      </c>
      <c r="J312" s="31">
        <v>84</v>
      </c>
      <c r="K312" s="31">
        <v>145</v>
      </c>
      <c r="L312" s="31">
        <v>118</v>
      </c>
      <c r="M312" s="31"/>
      <c r="N312" s="34">
        <v>692</v>
      </c>
      <c r="O312" s="31"/>
      <c r="P312" s="54">
        <v>115.33333333333333</v>
      </c>
      <c r="Q312" s="59">
        <v>-316</v>
      </c>
      <c r="S312" s="111"/>
      <c r="T312" s="111"/>
    </row>
    <row r="313" spans="1:20" ht="37.5" customHeight="1" x14ac:dyDescent="0.35">
      <c r="A313" s="47"/>
      <c r="B313" s="16">
        <v>61</v>
      </c>
      <c r="C313" s="601"/>
      <c r="D313" s="609" t="s">
        <v>364</v>
      </c>
      <c r="E313" s="255" t="s">
        <v>456</v>
      </c>
      <c r="F313" s="185" t="s">
        <v>457</v>
      </c>
      <c r="G313" s="31">
        <v>103</v>
      </c>
      <c r="H313" s="31">
        <v>136</v>
      </c>
      <c r="I313" s="31">
        <v>116</v>
      </c>
      <c r="J313" s="31">
        <v>126</v>
      </c>
      <c r="K313" s="31">
        <v>105</v>
      </c>
      <c r="L313" s="31">
        <v>102</v>
      </c>
      <c r="M313" s="31"/>
      <c r="N313" s="34">
        <v>688</v>
      </c>
      <c r="O313" s="31"/>
      <c r="P313" s="54">
        <v>114.66666666666667</v>
      </c>
      <c r="Q313" s="59">
        <v>-320</v>
      </c>
      <c r="S313" s="111"/>
      <c r="T313" s="111"/>
    </row>
    <row r="314" spans="1:20" ht="37.5" customHeight="1" x14ac:dyDescent="0.35">
      <c r="A314" s="47"/>
      <c r="B314" s="16"/>
      <c r="C314" s="601"/>
      <c r="D314" s="609"/>
      <c r="E314" s="255"/>
      <c r="F314" s="185"/>
      <c r="G314" s="31"/>
      <c r="H314" s="31"/>
      <c r="I314" s="31"/>
      <c r="J314" s="31"/>
      <c r="K314" s="31"/>
      <c r="L314" s="31"/>
      <c r="M314" s="31"/>
      <c r="N314" s="17"/>
      <c r="O314" s="31"/>
      <c r="P314" s="54"/>
      <c r="Q314" s="59"/>
      <c r="S314" s="111"/>
      <c r="T314" s="111"/>
    </row>
    <row r="315" spans="1:20" ht="37.5" customHeight="1" x14ac:dyDescent="0.35">
      <c r="A315" s="47"/>
      <c r="B315" s="16"/>
      <c r="C315" s="601"/>
      <c r="D315" s="609"/>
      <c r="E315" s="255"/>
      <c r="F315" s="185"/>
      <c r="G315" s="31"/>
      <c r="H315" s="31"/>
      <c r="I315" s="31"/>
      <c r="J315" s="31"/>
      <c r="K315" s="31"/>
      <c r="L315" s="31"/>
      <c r="M315" s="31"/>
      <c r="N315" s="17"/>
      <c r="O315" s="31"/>
      <c r="P315" s="54"/>
      <c r="Q315" s="59"/>
      <c r="S315" s="111"/>
      <c r="T315" s="111"/>
    </row>
    <row r="316" spans="1:20" ht="37.5" customHeight="1" x14ac:dyDescent="0.35">
      <c r="A316" s="47"/>
      <c r="B316" s="16"/>
      <c r="C316" s="601"/>
      <c r="D316" s="609"/>
      <c r="E316" s="255"/>
      <c r="F316" s="185"/>
      <c r="G316" s="31"/>
      <c r="H316" s="31"/>
      <c r="I316" s="31"/>
      <c r="J316" s="31"/>
      <c r="K316" s="31"/>
      <c r="L316" s="31"/>
      <c r="M316" s="31"/>
      <c r="N316" s="17"/>
      <c r="O316" s="31"/>
      <c r="P316" s="54"/>
      <c r="Q316" s="59"/>
      <c r="S316" s="111"/>
      <c r="T316" s="111"/>
    </row>
    <row r="317" spans="1:20" ht="26.25" x14ac:dyDescent="0.4">
      <c r="F317" s="239"/>
    </row>
  </sheetData>
  <mergeCells count="132">
    <mergeCell ref="Q221:Q222"/>
    <mergeCell ref="Q226:Q227"/>
    <mergeCell ref="Q231:Q232"/>
    <mergeCell ref="Q215:Q216"/>
    <mergeCell ref="Q236:Q237"/>
    <mergeCell ref="Q241:Q242"/>
    <mergeCell ref="N53:Q54"/>
    <mergeCell ref="N56:Q57"/>
    <mergeCell ref="N59:Q60"/>
    <mergeCell ref="Q165:Q166"/>
    <mergeCell ref="Q139:Q140"/>
    <mergeCell ref="Q160:Q161"/>
    <mergeCell ref="Q150:Q151"/>
    <mergeCell ref="Q155:Q156"/>
    <mergeCell ref="N86:N87"/>
    <mergeCell ref="J71:J72"/>
    <mergeCell ref="K71:K72"/>
    <mergeCell ref="L71:L73"/>
    <mergeCell ref="I67:I68"/>
    <mergeCell ref="J67:J68"/>
    <mergeCell ref="K67:K68"/>
    <mergeCell ref="L67:L69"/>
    <mergeCell ref="N67:N68"/>
    <mergeCell ref="B241:B242"/>
    <mergeCell ref="B112:B113"/>
    <mergeCell ref="B75:Q75"/>
    <mergeCell ref="Q117:Q118"/>
    <mergeCell ref="I77:I78"/>
    <mergeCell ref="J77:J78"/>
    <mergeCell ref="K77:K78"/>
    <mergeCell ref="L77:L79"/>
    <mergeCell ref="M77:M79"/>
    <mergeCell ref="N77:N78"/>
    <mergeCell ref="N81:N82"/>
    <mergeCell ref="I86:I87"/>
    <mergeCell ref="J86:J87"/>
    <mergeCell ref="K86:K87"/>
    <mergeCell ref="L86:L88"/>
    <mergeCell ref="M86:M88"/>
    <mergeCell ref="B53:B54"/>
    <mergeCell ref="B1:Q1"/>
    <mergeCell ref="B3:Q6"/>
    <mergeCell ref="B8:Q10"/>
    <mergeCell ref="B46:Q49"/>
    <mergeCell ref="B51:Q51"/>
    <mergeCell ref="B56:B57"/>
    <mergeCell ref="B59:B60"/>
    <mergeCell ref="B62:B63"/>
    <mergeCell ref="E53:G54"/>
    <mergeCell ref="E56:G57"/>
    <mergeCell ref="E59:G60"/>
    <mergeCell ref="E62:G63"/>
    <mergeCell ref="H53:L54"/>
    <mergeCell ref="H56:L57"/>
    <mergeCell ref="H59:L60"/>
    <mergeCell ref="H62:L63"/>
    <mergeCell ref="N62:Q63"/>
    <mergeCell ref="C42:E44"/>
    <mergeCell ref="F42:I44"/>
    <mergeCell ref="J42:P44"/>
    <mergeCell ref="I81:I82"/>
    <mergeCell ref="J81:J82"/>
    <mergeCell ref="K81:K82"/>
    <mergeCell ref="L81:L83"/>
    <mergeCell ref="M81:M83"/>
    <mergeCell ref="B65:Q65"/>
    <mergeCell ref="N71:N72"/>
    <mergeCell ref="I71:I72"/>
    <mergeCell ref="B215:B216"/>
    <mergeCell ref="B95:M98"/>
    <mergeCell ref="N95:Q95"/>
    <mergeCell ref="P96:Q96"/>
    <mergeCell ref="P97:Q97"/>
    <mergeCell ref="B171:M174"/>
    <mergeCell ref="N171:Q171"/>
    <mergeCell ref="P172:Q172"/>
    <mergeCell ref="P173:Q173"/>
    <mergeCell ref="B133:M136"/>
    <mergeCell ref="N133:Q133"/>
    <mergeCell ref="P134:Q134"/>
    <mergeCell ref="P135:Q135"/>
    <mergeCell ref="B127:B128"/>
    <mergeCell ref="B145:B146"/>
    <mergeCell ref="B165:B166"/>
    <mergeCell ref="B236:B237"/>
    <mergeCell ref="I90:I91"/>
    <mergeCell ref="J90:J91"/>
    <mergeCell ref="K90:K91"/>
    <mergeCell ref="L90:L92"/>
    <mergeCell ref="M90:M92"/>
    <mergeCell ref="N90:N91"/>
    <mergeCell ref="B99:Q99"/>
    <mergeCell ref="B137:Q137"/>
    <mergeCell ref="B117:B118"/>
    <mergeCell ref="B107:B108"/>
    <mergeCell ref="B101:B102"/>
    <mergeCell ref="B122:B123"/>
    <mergeCell ref="B139:B140"/>
    <mergeCell ref="B160:B161"/>
    <mergeCell ref="B150:B151"/>
    <mergeCell ref="B155:B156"/>
    <mergeCell ref="Q107:Q108"/>
    <mergeCell ref="Q101:Q102"/>
    <mergeCell ref="Q122:Q123"/>
    <mergeCell ref="Q112:Q113"/>
    <mergeCell ref="Q127:Q128"/>
    <mergeCell ref="Q145:Q146"/>
    <mergeCell ref="B175:Q175"/>
    <mergeCell ref="E247:L249"/>
    <mergeCell ref="N247:Q247"/>
    <mergeCell ref="O248:Q248"/>
    <mergeCell ref="O249:Q249"/>
    <mergeCell ref="B213:Q213"/>
    <mergeCell ref="B203:B204"/>
    <mergeCell ref="B177:B178"/>
    <mergeCell ref="B188:B189"/>
    <mergeCell ref="B183:B184"/>
    <mergeCell ref="B193:B194"/>
    <mergeCell ref="B198:B199"/>
    <mergeCell ref="Q203:Q204"/>
    <mergeCell ref="Q177:Q178"/>
    <mergeCell ref="Q188:Q189"/>
    <mergeCell ref="Q183:Q184"/>
    <mergeCell ref="Q193:Q194"/>
    <mergeCell ref="Q198:Q199"/>
    <mergeCell ref="B221:B222"/>
    <mergeCell ref="B226:B227"/>
    <mergeCell ref="B231:B232"/>
    <mergeCell ref="B209:M212"/>
    <mergeCell ref="N209:Q209"/>
    <mergeCell ref="P210:Q210"/>
    <mergeCell ref="P211:Q211"/>
  </mergeCells>
  <conditionalFormatting sqref="G253:L316">
    <cfRule type="cellIs" dxfId="1968" priority="7" operator="greaterThanOrEqual">
      <formula>274</formula>
    </cfRule>
    <cfRule type="cellIs" dxfId="1967" priority="8" operator="between">
      <formula>200</formula>
      <formula>273</formula>
    </cfRule>
  </conditionalFormatting>
  <conditionalFormatting sqref="H101:L101">
    <cfRule type="cellIs" dxfId="1966" priority="237" operator="equal">
      <formula>3</formula>
    </cfRule>
    <cfRule type="cellIs" dxfId="1965" priority="238" operator="equal">
      <formula>1</formula>
    </cfRule>
    <cfRule type="cellIs" dxfId="1964" priority="239" operator="equal">
      <formula>0</formula>
    </cfRule>
  </conditionalFormatting>
  <conditionalFormatting sqref="H102:L103">
    <cfRule type="cellIs" dxfId="1963" priority="252" operator="greaterThanOrEqual">
      <formula>200</formula>
    </cfRule>
    <cfRule type="cellIs" dxfId="1962" priority="253" operator="greaterThanOrEqual">
      <formula>1</formula>
    </cfRule>
  </conditionalFormatting>
  <conditionalFormatting sqref="H107:L107">
    <cfRule type="cellIs" dxfId="1961" priority="256" operator="equal">
      <formula>3</formula>
    </cfRule>
    <cfRule type="cellIs" dxfId="1960" priority="257" operator="equal">
      <formula>1</formula>
    </cfRule>
    <cfRule type="cellIs" dxfId="1959" priority="258" operator="equal">
      <formula>0</formula>
    </cfRule>
  </conditionalFormatting>
  <conditionalFormatting sqref="H108:L109">
    <cfRule type="cellIs" dxfId="1958" priority="254" operator="greaterThanOrEqual">
      <formula>200</formula>
    </cfRule>
    <cfRule type="cellIs" dxfId="1957" priority="255" operator="greaterThanOrEqual">
      <formula>1</formula>
    </cfRule>
  </conditionalFormatting>
  <conditionalFormatting sqref="H112:L112">
    <cfRule type="cellIs" dxfId="1956" priority="234" operator="equal">
      <formula>3</formula>
    </cfRule>
    <cfRule type="cellIs" dxfId="1955" priority="235" operator="equal">
      <formula>1</formula>
    </cfRule>
    <cfRule type="cellIs" dxfId="1954" priority="236" operator="equal">
      <formula>0</formula>
    </cfRule>
  </conditionalFormatting>
  <conditionalFormatting sqref="H113:L114">
    <cfRule type="cellIs" dxfId="1953" priority="240" operator="greaterThanOrEqual">
      <formula>200</formula>
    </cfRule>
    <cfRule type="cellIs" dxfId="1952" priority="241" operator="greaterThanOrEqual">
      <formula>1</formula>
    </cfRule>
  </conditionalFormatting>
  <conditionalFormatting sqref="H117:L117">
    <cfRule type="cellIs" dxfId="1951" priority="194" operator="equal">
      <formula>3</formula>
    </cfRule>
    <cfRule type="cellIs" dxfId="1950" priority="195" operator="equal">
      <formula>1</formula>
    </cfRule>
    <cfRule type="cellIs" dxfId="1949" priority="196" operator="equal">
      <formula>0</formula>
    </cfRule>
  </conditionalFormatting>
  <conditionalFormatting sqref="H118:L119">
    <cfRule type="cellIs" dxfId="1948" priority="193" operator="between">
      <formula>1</formula>
      <formula>199</formula>
    </cfRule>
    <cfRule type="cellIs" dxfId="1947" priority="197" operator="greaterThanOrEqual">
      <formula>200</formula>
    </cfRule>
  </conditionalFormatting>
  <conditionalFormatting sqref="H122:L122">
    <cfRule type="cellIs" dxfId="1946" priority="244" operator="equal">
      <formula>3</formula>
    </cfRule>
    <cfRule type="cellIs" dxfId="1945" priority="245" operator="equal">
      <formula>1</formula>
    </cfRule>
    <cfRule type="cellIs" dxfId="1944" priority="246" operator="equal">
      <formula>0</formula>
    </cfRule>
  </conditionalFormatting>
  <conditionalFormatting sqref="H123:L124">
    <cfRule type="cellIs" dxfId="1943" priority="242" operator="greaterThanOrEqual">
      <formula>200</formula>
    </cfRule>
    <cfRule type="cellIs" dxfId="1942" priority="243" operator="greaterThanOrEqual">
      <formula>1</formula>
    </cfRule>
  </conditionalFormatting>
  <conditionalFormatting sqref="H127:L127">
    <cfRule type="cellIs" dxfId="1941" priority="247" operator="equal">
      <formula>3</formula>
    </cfRule>
    <cfRule type="cellIs" dxfId="1940" priority="248" operator="equal">
      <formula>1</formula>
    </cfRule>
    <cfRule type="cellIs" dxfId="1939" priority="249" operator="equal">
      <formula>0</formula>
    </cfRule>
  </conditionalFormatting>
  <conditionalFormatting sqref="H128:L129">
    <cfRule type="cellIs" dxfId="1938" priority="250" operator="greaterThanOrEqual">
      <formula>200</formula>
    </cfRule>
    <cfRule type="cellIs" dxfId="1937" priority="251" operator="greaterThanOrEqual">
      <formula>1</formula>
    </cfRule>
  </conditionalFormatting>
  <conditionalFormatting sqref="H139:L139">
    <cfRule type="cellIs" dxfId="1936" priority="169" operator="equal">
      <formula>3</formula>
    </cfRule>
    <cfRule type="cellIs" dxfId="1935" priority="170" operator="equal">
      <formula>1</formula>
    </cfRule>
    <cfRule type="cellIs" dxfId="1934" priority="171" operator="equal">
      <formula>0</formula>
    </cfRule>
  </conditionalFormatting>
  <conditionalFormatting sqref="H140:L140">
    <cfRule type="cellIs" dxfId="1933" priority="184" operator="greaterThanOrEqual">
      <formula>200</formula>
    </cfRule>
    <cfRule type="cellIs" dxfId="1932" priority="185" operator="greaterThanOrEqual">
      <formula>1</formula>
    </cfRule>
  </conditionalFormatting>
  <conditionalFormatting sqref="H141:L141">
    <cfRule type="cellIs" dxfId="1931" priority="39" operator="between">
      <formula>1</formula>
      <formula>199</formula>
    </cfRule>
    <cfRule type="cellIs" dxfId="1930" priority="40" operator="greaterThanOrEqual">
      <formula>200</formula>
    </cfRule>
  </conditionalFormatting>
  <conditionalFormatting sqref="H145:L145">
    <cfRule type="cellIs" dxfId="1929" priority="157" operator="equal">
      <formula>3</formula>
    </cfRule>
    <cfRule type="cellIs" dxfId="1928" priority="158" operator="equal">
      <formula>1</formula>
    </cfRule>
    <cfRule type="cellIs" dxfId="1927" priority="159" operator="equal">
      <formula>0</formula>
    </cfRule>
  </conditionalFormatting>
  <conditionalFormatting sqref="H146:L147">
    <cfRule type="cellIs" dxfId="1926" priority="156" operator="between">
      <formula>1</formula>
      <formula>199</formula>
    </cfRule>
    <cfRule type="cellIs" dxfId="1925" priority="160" operator="greaterThanOrEqual">
      <formula>200</formula>
    </cfRule>
  </conditionalFormatting>
  <conditionalFormatting sqref="H150:L150">
    <cfRule type="cellIs" dxfId="1924" priority="166" operator="equal">
      <formula>3</formula>
    </cfRule>
    <cfRule type="cellIs" dxfId="1923" priority="167" operator="equal">
      <formula>1</formula>
    </cfRule>
    <cfRule type="cellIs" dxfId="1922" priority="168" operator="equal">
      <formula>0</formula>
    </cfRule>
  </conditionalFormatting>
  <conditionalFormatting sqref="H151:L151">
    <cfRule type="cellIs" dxfId="1921" priority="173" operator="greaterThanOrEqual">
      <formula>1</formula>
    </cfRule>
  </conditionalFormatting>
  <conditionalFormatting sqref="H152:L152">
    <cfRule type="cellIs" dxfId="1920" priority="35" operator="between">
      <formula>1</formula>
      <formula>199</formula>
    </cfRule>
    <cfRule type="cellIs" dxfId="1919" priority="36" operator="greaterThanOrEqual">
      <formula>200</formula>
    </cfRule>
  </conditionalFormatting>
  <conditionalFormatting sqref="H155:L155">
    <cfRule type="cellIs" dxfId="1918" priority="179" operator="equal">
      <formula>3</formula>
    </cfRule>
    <cfRule type="cellIs" dxfId="1917" priority="180" operator="equal">
      <formula>1</formula>
    </cfRule>
    <cfRule type="cellIs" dxfId="1916" priority="181" operator="equal">
      <formula>0</formula>
    </cfRule>
  </conditionalFormatting>
  <conditionalFormatting sqref="H156:L156">
    <cfRule type="cellIs" dxfId="1915" priority="183" operator="greaterThanOrEqual">
      <formula>1</formula>
    </cfRule>
  </conditionalFormatting>
  <conditionalFormatting sqref="H157:L157">
    <cfRule type="cellIs" dxfId="1914" priority="33" operator="between">
      <formula>1</formula>
      <formula>199</formula>
    </cfRule>
    <cfRule type="cellIs" dxfId="1913" priority="34" operator="greaterThanOrEqual">
      <formula>200</formula>
    </cfRule>
  </conditionalFormatting>
  <conditionalFormatting sqref="H160:L160">
    <cfRule type="cellIs" dxfId="1912" priority="176" operator="equal">
      <formula>3</formula>
    </cfRule>
    <cfRule type="cellIs" dxfId="1911" priority="177" operator="equal">
      <formula>1</formula>
    </cfRule>
    <cfRule type="cellIs" dxfId="1910" priority="178" operator="equal">
      <formula>0</formula>
    </cfRule>
  </conditionalFormatting>
  <conditionalFormatting sqref="H161:L161">
    <cfRule type="cellIs" dxfId="1909" priority="174" operator="greaterThanOrEqual">
      <formula>200</formula>
    </cfRule>
    <cfRule type="cellIs" dxfId="1908" priority="175" operator="greaterThanOrEqual">
      <formula>1</formula>
    </cfRule>
  </conditionalFormatting>
  <conditionalFormatting sqref="H162:L162">
    <cfRule type="cellIs" dxfId="1907" priority="37" operator="between">
      <formula>1</formula>
      <formula>199</formula>
    </cfRule>
    <cfRule type="cellIs" dxfId="1906" priority="38" operator="greaterThanOrEqual">
      <formula>200</formula>
    </cfRule>
  </conditionalFormatting>
  <conditionalFormatting sqref="H165:L165">
    <cfRule type="cellIs" dxfId="1905" priority="188" operator="equal">
      <formula>3</formula>
    </cfRule>
    <cfRule type="cellIs" dxfId="1904" priority="189" operator="equal">
      <formula>1</formula>
    </cfRule>
    <cfRule type="cellIs" dxfId="1903" priority="190" operator="equal">
      <formula>0</formula>
    </cfRule>
  </conditionalFormatting>
  <conditionalFormatting sqref="H166:L166">
    <cfRule type="cellIs" dxfId="1902" priority="187" operator="greaterThanOrEqual">
      <formula>1</formula>
    </cfRule>
  </conditionalFormatting>
  <conditionalFormatting sqref="H167:L167">
    <cfRule type="cellIs" dxfId="1901" priority="41" operator="between">
      <formula>1</formula>
      <formula>199</formula>
    </cfRule>
    <cfRule type="cellIs" dxfId="1900" priority="42" operator="greaterThanOrEqual">
      <formula>200</formula>
    </cfRule>
  </conditionalFormatting>
  <conditionalFormatting sqref="H177:L177">
    <cfRule type="cellIs" dxfId="1899" priority="151" operator="equal">
      <formula>3</formula>
    </cfRule>
    <cfRule type="cellIs" dxfId="1898" priority="152" operator="equal">
      <formula>1</formula>
    </cfRule>
    <cfRule type="cellIs" dxfId="1897" priority="153" operator="equal">
      <formula>0</formula>
    </cfRule>
  </conditionalFormatting>
  <conditionalFormatting sqref="H178:L178">
    <cfRule type="cellIs" dxfId="1896" priority="149" operator="greaterThanOrEqual">
      <formula>200</formula>
    </cfRule>
    <cfRule type="cellIs" dxfId="1895" priority="150" operator="greaterThanOrEqual">
      <formula>1</formula>
    </cfRule>
  </conditionalFormatting>
  <conditionalFormatting sqref="H179:L179">
    <cfRule type="cellIs" dxfId="1894" priority="31" operator="between">
      <formula>1</formula>
      <formula>199</formula>
    </cfRule>
    <cfRule type="cellIs" dxfId="1893" priority="32" operator="greaterThanOrEqual">
      <formula>200</formula>
    </cfRule>
  </conditionalFormatting>
  <conditionalFormatting sqref="H183:L183">
    <cfRule type="cellIs" dxfId="1892" priority="139" operator="equal">
      <formula>3</formula>
    </cfRule>
    <cfRule type="cellIs" dxfId="1891" priority="140" operator="equal">
      <formula>1</formula>
    </cfRule>
    <cfRule type="cellIs" dxfId="1890" priority="141" operator="equal">
      <formula>0</formula>
    </cfRule>
  </conditionalFormatting>
  <conditionalFormatting sqref="H184:L184">
    <cfRule type="cellIs" dxfId="1889" priority="137" operator="greaterThanOrEqual">
      <formula>200</formula>
    </cfRule>
    <cfRule type="cellIs" dxfId="1888" priority="138" operator="greaterThanOrEqual">
      <formula>1</formula>
    </cfRule>
  </conditionalFormatting>
  <conditionalFormatting sqref="H185:L185">
    <cfRule type="cellIs" dxfId="1887" priority="27" operator="between">
      <formula>1</formula>
      <formula>199</formula>
    </cfRule>
    <cfRule type="cellIs" dxfId="1886" priority="28" operator="greaterThanOrEqual">
      <formula>200</formula>
    </cfRule>
  </conditionalFormatting>
  <conditionalFormatting sqref="H188:L188">
    <cfRule type="cellIs" dxfId="1885" priority="132" operator="equal">
      <formula>3</formula>
    </cfRule>
    <cfRule type="cellIs" dxfId="1884" priority="133" operator="equal">
      <formula>1</formula>
    </cfRule>
    <cfRule type="cellIs" dxfId="1883" priority="134" operator="equal">
      <formula>0</formula>
    </cfRule>
  </conditionalFormatting>
  <conditionalFormatting sqref="H189:L189">
    <cfRule type="cellIs" dxfId="1882" priority="147" operator="greaterThanOrEqual">
      <formula>200</formula>
    </cfRule>
    <cfRule type="cellIs" dxfId="1881" priority="148" operator="greaterThanOrEqual">
      <formula>1</formula>
    </cfRule>
  </conditionalFormatting>
  <conditionalFormatting sqref="H190:L190">
    <cfRule type="cellIs" dxfId="1880" priority="29" operator="between">
      <formula>1</formula>
      <formula>199</formula>
    </cfRule>
    <cfRule type="cellIs" dxfId="1879" priority="30" operator="greaterThanOrEqual">
      <formula>200</formula>
    </cfRule>
  </conditionalFormatting>
  <conditionalFormatting sqref="H193:L193">
    <cfRule type="cellIs" dxfId="1878" priority="129" operator="equal">
      <formula>3</formula>
    </cfRule>
    <cfRule type="cellIs" dxfId="1877" priority="130" operator="equal">
      <formula>1</formula>
    </cfRule>
    <cfRule type="cellIs" dxfId="1876" priority="131" operator="equal">
      <formula>0</formula>
    </cfRule>
  </conditionalFormatting>
  <conditionalFormatting sqref="H194:L194">
    <cfRule type="cellIs" dxfId="1875" priority="135" operator="greaterThanOrEqual">
      <formula>200</formula>
    </cfRule>
    <cfRule type="cellIs" dxfId="1874" priority="136" operator="greaterThanOrEqual">
      <formula>1</formula>
    </cfRule>
  </conditionalFormatting>
  <conditionalFormatting sqref="H195:L195">
    <cfRule type="cellIs" dxfId="1873" priority="25" operator="between">
      <formula>1</formula>
      <formula>199</formula>
    </cfRule>
    <cfRule type="cellIs" dxfId="1872" priority="26" operator="greaterThanOrEqual">
      <formula>200</formula>
    </cfRule>
  </conditionalFormatting>
  <conditionalFormatting sqref="H198:L198">
    <cfRule type="cellIs" dxfId="1871" priority="142" operator="equal">
      <formula>3</formula>
    </cfRule>
    <cfRule type="cellIs" dxfId="1870" priority="143" operator="equal">
      <formula>1</formula>
    </cfRule>
    <cfRule type="cellIs" dxfId="1869" priority="144" operator="equal">
      <formula>0</formula>
    </cfRule>
  </conditionalFormatting>
  <conditionalFormatting sqref="H199:L199">
    <cfRule type="cellIs" dxfId="1868" priority="145" operator="greaterThanOrEqual">
      <formula>200</formula>
    </cfRule>
    <cfRule type="cellIs" dxfId="1867" priority="146" operator="greaterThanOrEqual">
      <formula>1</formula>
    </cfRule>
  </conditionalFormatting>
  <conditionalFormatting sqref="H200:L200">
    <cfRule type="cellIs" dxfId="1866" priority="23" operator="between">
      <formula>1</formula>
      <formula>199</formula>
    </cfRule>
    <cfRule type="cellIs" dxfId="1865" priority="24" operator="greaterThanOrEqual">
      <formula>200</formula>
    </cfRule>
  </conditionalFormatting>
  <conditionalFormatting sqref="H203:L203">
    <cfRule type="cellIs" dxfId="1864" priority="120" operator="equal">
      <formula>3</formula>
    </cfRule>
    <cfRule type="cellIs" dxfId="1863" priority="121" operator="equal">
      <formula>1</formula>
    </cfRule>
    <cfRule type="cellIs" dxfId="1862" priority="122" operator="equal">
      <formula>0</formula>
    </cfRule>
  </conditionalFormatting>
  <conditionalFormatting sqref="H204:L205">
    <cfRule type="cellIs" dxfId="1861" priority="119" operator="between">
      <formula>1</formula>
      <formula>199</formula>
    </cfRule>
    <cfRule type="cellIs" dxfId="1860" priority="123" operator="greaterThanOrEqual">
      <formula>200</formula>
    </cfRule>
  </conditionalFormatting>
  <conditionalFormatting sqref="H215:L215">
    <cfRule type="cellIs" dxfId="1859" priority="102" operator="equal">
      <formula>3</formula>
    </cfRule>
    <cfRule type="cellIs" dxfId="1858" priority="103" operator="equal">
      <formula>1</formula>
    </cfRule>
    <cfRule type="cellIs" dxfId="1857" priority="104" operator="equal">
      <formula>0</formula>
    </cfRule>
  </conditionalFormatting>
  <conditionalFormatting sqref="H216:L216">
    <cfRule type="cellIs" dxfId="1856" priority="101" operator="greaterThanOrEqual">
      <formula>1</formula>
    </cfRule>
  </conditionalFormatting>
  <conditionalFormatting sqref="H217:L217">
    <cfRule type="cellIs" dxfId="1855" priority="15" operator="between">
      <formula>1</formula>
      <formula>199</formula>
    </cfRule>
    <cfRule type="cellIs" dxfId="1854" priority="16" operator="greaterThanOrEqual">
      <formula>200</formula>
    </cfRule>
  </conditionalFormatting>
  <conditionalFormatting sqref="H221:L221">
    <cfRule type="cellIs" dxfId="1853" priority="83" operator="equal">
      <formula>3</formula>
    </cfRule>
    <cfRule type="cellIs" dxfId="1852" priority="84" operator="equal">
      <formula>1</formula>
    </cfRule>
    <cfRule type="cellIs" dxfId="1851" priority="85" operator="equal">
      <formula>0</formula>
    </cfRule>
  </conditionalFormatting>
  <conditionalFormatting sqref="H222:L223">
    <cfRule type="cellIs" dxfId="1850" priority="21" operator="between">
      <formula>1</formula>
      <formula>199</formula>
    </cfRule>
    <cfRule type="cellIs" dxfId="1849" priority="22" operator="greaterThanOrEqual">
      <formula>200</formula>
    </cfRule>
  </conditionalFormatting>
  <conditionalFormatting sqref="H226:L226">
    <cfRule type="cellIs" dxfId="1848" priority="114" operator="equal">
      <formula>3</formula>
    </cfRule>
    <cfRule type="cellIs" dxfId="1847" priority="115" operator="equal">
      <formula>1</formula>
    </cfRule>
    <cfRule type="cellIs" dxfId="1846" priority="116" operator="equal">
      <formula>0</formula>
    </cfRule>
  </conditionalFormatting>
  <conditionalFormatting sqref="H227:L227">
    <cfRule type="cellIs" dxfId="1845" priority="112" operator="greaterThanOrEqual">
      <formula>200</formula>
    </cfRule>
    <cfRule type="cellIs" dxfId="1844" priority="113" operator="greaterThanOrEqual">
      <formula>1</formula>
    </cfRule>
  </conditionalFormatting>
  <conditionalFormatting sqref="H228:L228">
    <cfRule type="cellIs" dxfId="1843" priority="19" operator="between">
      <formula>1</formula>
      <formula>199</formula>
    </cfRule>
    <cfRule type="cellIs" dxfId="1842" priority="20" operator="greaterThanOrEqual">
      <formula>200</formula>
    </cfRule>
  </conditionalFormatting>
  <conditionalFormatting sqref="H231:L231">
    <cfRule type="cellIs" dxfId="1841" priority="95" operator="equal">
      <formula>3</formula>
    </cfRule>
    <cfRule type="cellIs" dxfId="1840" priority="96" operator="equal">
      <formula>1</formula>
    </cfRule>
    <cfRule type="cellIs" dxfId="1839" priority="97" operator="equal">
      <formula>0</formula>
    </cfRule>
  </conditionalFormatting>
  <conditionalFormatting sqref="H232:L232">
    <cfRule type="cellIs" dxfId="1838" priority="110" operator="greaterThanOrEqual">
      <formula>200</formula>
    </cfRule>
    <cfRule type="cellIs" dxfId="1837" priority="111" operator="greaterThanOrEqual">
      <formula>1</formula>
    </cfRule>
  </conditionalFormatting>
  <conditionalFormatting sqref="H233:L233">
    <cfRule type="cellIs" dxfId="1836" priority="17" operator="between">
      <formula>1</formula>
      <formula>199</formula>
    </cfRule>
    <cfRule type="cellIs" dxfId="1835" priority="18" operator="greaterThanOrEqual">
      <formula>200</formula>
    </cfRule>
  </conditionalFormatting>
  <conditionalFormatting sqref="H236:L236">
    <cfRule type="cellIs" dxfId="1834" priority="92" operator="equal">
      <formula>3</formula>
    </cfRule>
    <cfRule type="cellIs" dxfId="1833" priority="93" operator="equal">
      <formula>1</formula>
    </cfRule>
    <cfRule type="cellIs" dxfId="1832" priority="94" operator="equal">
      <formula>0</formula>
    </cfRule>
  </conditionalFormatting>
  <conditionalFormatting sqref="H237:L237">
    <cfRule type="cellIs" dxfId="1831" priority="98" operator="greaterThanOrEqual">
      <formula>200</formula>
    </cfRule>
    <cfRule type="cellIs" dxfId="1830" priority="99" operator="greaterThanOrEqual">
      <formula>1</formula>
    </cfRule>
  </conditionalFormatting>
  <conditionalFormatting sqref="H238:L238">
    <cfRule type="cellIs" dxfId="1829" priority="13" operator="between">
      <formula>1</formula>
      <formula>199</formula>
    </cfRule>
    <cfRule type="cellIs" dxfId="1828" priority="14" operator="greaterThanOrEqual">
      <formula>200</formula>
    </cfRule>
  </conditionalFormatting>
  <conditionalFormatting sqref="H241:L241">
    <cfRule type="cellIs" dxfId="1827" priority="105" operator="equal">
      <formula>3</formula>
    </cfRule>
    <cfRule type="cellIs" dxfId="1826" priority="106" operator="equal">
      <formula>1</formula>
    </cfRule>
    <cfRule type="cellIs" dxfId="1825" priority="107" operator="equal">
      <formula>0</formula>
    </cfRule>
  </conditionalFormatting>
  <conditionalFormatting sqref="H242:L242">
    <cfRule type="cellIs" dxfId="1824" priority="108" operator="greaterThanOrEqual">
      <formula>200</formula>
    </cfRule>
    <cfRule type="cellIs" dxfId="1823" priority="109" operator="greaterThanOrEqual">
      <formula>1</formula>
    </cfRule>
  </conditionalFormatting>
  <conditionalFormatting sqref="H243:L243">
    <cfRule type="cellIs" dxfId="1822" priority="11" operator="between">
      <formula>1</formula>
      <formula>199</formula>
    </cfRule>
    <cfRule type="cellIs" dxfId="1821" priority="12" operator="greaterThanOrEqual">
      <formula>200</formula>
    </cfRule>
  </conditionalFormatting>
  <conditionalFormatting sqref="H93:M93">
    <cfRule type="cellIs" dxfId="1820" priority="352" operator="greaterThanOrEqual">
      <formula>200</formula>
    </cfRule>
  </conditionalFormatting>
  <conditionalFormatting sqref="H140:M140 H151:M151 H183:P185 H67:H73 L67:M73 N70:O70 H77:H92 L77:M92 P117:P118 H138:P139 O140:P140 H141:P141 M142:P142 H143:P144 P155:P158 M186:P186 P198:P207 H202:P202 P253:P316">
    <cfRule type="cellIs" dxfId="1819" priority="424" operator="greaterThanOrEqual">
      <formula>200</formula>
    </cfRule>
  </conditionalFormatting>
  <conditionalFormatting sqref="H156:M156 O156:P156 H157:Q157 M158:P158 H159:P159">
    <cfRule type="cellIs" dxfId="1818" priority="68" operator="greaterThanOrEqual">
      <formula>200</formula>
    </cfRule>
  </conditionalFormatting>
  <conditionalFormatting sqref="H52:P52 N61 H64:P64 H66:P66">
    <cfRule type="cellIs" dxfId="1817" priority="354" stopIfTrue="1" operator="between">
      <formula>200</formula>
      <formula>235</formula>
    </cfRule>
    <cfRule type="cellIs" dxfId="1816" priority="355" stopIfTrue="1" operator="greaterThanOrEqual">
      <formula>236</formula>
    </cfRule>
  </conditionalFormatting>
  <conditionalFormatting sqref="H74:P74">
    <cfRule type="cellIs" dxfId="1815" priority="337" stopIfTrue="1" operator="between">
      <formula>200</formula>
      <formula>235</formula>
    </cfRule>
    <cfRule type="cellIs" dxfId="1814" priority="338" stopIfTrue="1" operator="greaterThanOrEqual">
      <formula>236</formula>
    </cfRule>
  </conditionalFormatting>
  <conditionalFormatting sqref="H76:P76">
    <cfRule type="cellIs" dxfId="1813" priority="334" stopIfTrue="1" operator="between">
      <formula>200</formula>
      <formula>235</formula>
    </cfRule>
    <cfRule type="cellIs" dxfId="1812" priority="335" stopIfTrue="1" operator="greaterThanOrEqual">
      <formula>236</formula>
    </cfRule>
  </conditionalFormatting>
  <conditionalFormatting sqref="H149:P150 H151:M151 O151:P151 H152:P152 M153:P153">
    <cfRule type="cellIs" dxfId="1811" priority="67" operator="greaterThanOrEqual">
      <formula>200</formula>
    </cfRule>
  </conditionalFormatting>
  <conditionalFormatting sqref="H154:P155">
    <cfRule type="cellIs" dxfId="1810" priority="65" operator="greaterThanOrEqual">
      <formula>200</formula>
    </cfRule>
  </conditionalFormatting>
  <conditionalFormatting sqref="H164:P165 H166:M166 O166:P166 H167:P167 M168:P168">
    <cfRule type="cellIs" dxfId="1809" priority="66" operator="greaterThanOrEqual">
      <formula>200</formula>
    </cfRule>
  </conditionalFormatting>
  <conditionalFormatting sqref="H176:P179 M180:P180 H181:P182">
    <cfRule type="cellIs" dxfId="1808" priority="61" operator="greaterThanOrEqual">
      <formula>200</formula>
    </cfRule>
  </conditionalFormatting>
  <conditionalFormatting sqref="H187:P187">
    <cfRule type="cellIs" dxfId="1807" priority="57" operator="greaterThanOrEqual">
      <formula>200</formula>
    </cfRule>
  </conditionalFormatting>
  <conditionalFormatting sqref="H192:P192">
    <cfRule type="cellIs" dxfId="1806" priority="58" operator="greaterThanOrEqual">
      <formula>200</formula>
    </cfRule>
  </conditionalFormatting>
  <conditionalFormatting sqref="H197:P197">
    <cfRule type="cellIs" dxfId="1805" priority="56" operator="greaterThanOrEqual">
      <formula>200</formula>
    </cfRule>
  </conditionalFormatting>
  <conditionalFormatting sqref="H214:P215 H216:M216 O216:P216 H217:P217 M218:P220 H225:P225">
    <cfRule type="cellIs" dxfId="1804" priority="63" operator="greaterThanOrEqual">
      <formula>200</formula>
    </cfRule>
  </conditionalFormatting>
  <conditionalFormatting sqref="I67:K68">
    <cfRule type="cellIs" dxfId="1803" priority="346" operator="equal">
      <formula>1</formula>
    </cfRule>
    <cfRule type="cellIs" dxfId="1802" priority="348" operator="equal">
      <formula>0</formula>
    </cfRule>
  </conditionalFormatting>
  <conditionalFormatting sqref="I69:K69">
    <cfRule type="cellIs" dxfId="1801" priority="344" operator="greaterThanOrEqual">
      <formula>200</formula>
    </cfRule>
    <cfRule type="cellIs" dxfId="1800" priority="345" operator="greaterThanOrEqual">
      <formula>1</formula>
    </cfRule>
  </conditionalFormatting>
  <conditionalFormatting sqref="I71:K72">
    <cfRule type="cellIs" dxfId="1799" priority="341" operator="equal">
      <formula>1</formula>
    </cfRule>
    <cfRule type="cellIs" dxfId="1798" priority="343" operator="equal">
      <formula>0</formula>
    </cfRule>
  </conditionalFormatting>
  <conditionalFormatting sqref="I73:K73">
    <cfRule type="cellIs" dxfId="1797" priority="339" operator="greaterThanOrEqual">
      <formula>200</formula>
    </cfRule>
    <cfRule type="cellIs" dxfId="1796" priority="340" operator="greaterThanOrEqual">
      <formula>1</formula>
    </cfRule>
  </conditionalFormatting>
  <conditionalFormatting sqref="I77:K78">
    <cfRule type="cellIs" dxfId="1795" priority="326" operator="equal">
      <formula>1</formula>
    </cfRule>
    <cfRule type="cellIs" dxfId="1794" priority="328" operator="equal">
      <formula>0</formula>
    </cfRule>
  </conditionalFormatting>
  <conditionalFormatting sqref="I79:K79">
    <cfRule type="cellIs" dxfId="1793" priority="324" operator="greaterThanOrEqual">
      <formula>200</formula>
    </cfRule>
    <cfRule type="cellIs" dxfId="1792" priority="325" operator="greaterThanOrEqual">
      <formula>1</formula>
    </cfRule>
  </conditionalFormatting>
  <conditionalFormatting sqref="I81:K82">
    <cfRule type="cellIs" dxfId="1791" priority="321" operator="equal">
      <formula>1</formula>
    </cfRule>
    <cfRule type="cellIs" dxfId="1790" priority="323" operator="equal">
      <formula>0</formula>
    </cfRule>
  </conditionalFormatting>
  <conditionalFormatting sqref="I83:K83">
    <cfRule type="cellIs" dxfId="1789" priority="319" operator="greaterThanOrEqual">
      <formula>200</formula>
    </cfRule>
    <cfRule type="cellIs" dxfId="1788" priority="320" operator="greaterThanOrEqual">
      <formula>1</formula>
    </cfRule>
  </conditionalFormatting>
  <conditionalFormatting sqref="I86:K87">
    <cfRule type="cellIs" dxfId="1787" priority="314" operator="equal">
      <formula>1</formula>
    </cfRule>
    <cfRule type="cellIs" dxfId="1786" priority="316" operator="equal">
      <formula>0</formula>
    </cfRule>
  </conditionalFormatting>
  <conditionalFormatting sqref="I88:K88">
    <cfRule type="cellIs" dxfId="1785" priority="312" operator="greaterThanOrEqual">
      <formula>200</formula>
    </cfRule>
    <cfRule type="cellIs" dxfId="1784" priority="313" operator="greaterThanOrEqual">
      <formula>1</formula>
    </cfRule>
  </conditionalFormatting>
  <conditionalFormatting sqref="I90:K91">
    <cfRule type="cellIs" dxfId="1783" priority="309" operator="equal">
      <formula>1</formula>
    </cfRule>
    <cfRule type="cellIs" dxfId="1782" priority="311" operator="equal">
      <formula>0</formula>
    </cfRule>
  </conditionalFormatting>
  <conditionalFormatting sqref="I92:K92">
    <cfRule type="cellIs" dxfId="1781" priority="307" operator="greaterThanOrEqual">
      <formula>200</formula>
    </cfRule>
    <cfRule type="cellIs" dxfId="1780" priority="308" operator="greaterThanOrEqual">
      <formula>1</formula>
    </cfRule>
  </conditionalFormatting>
  <conditionalFormatting sqref="N67 N71">
    <cfRule type="cellIs" dxfId="1779" priority="331" operator="lessThanOrEqual">
      <formula>1</formula>
    </cfRule>
    <cfRule type="cellIs" dxfId="1778" priority="332" operator="greaterThanOrEqual">
      <formula>2</formula>
    </cfRule>
  </conditionalFormatting>
  <conditionalFormatting sqref="N77 N81">
    <cfRule type="cellIs" dxfId="1777" priority="4" operator="lessThanOrEqual">
      <formula>1</formula>
    </cfRule>
    <cfRule type="cellIs" dxfId="1776" priority="5" operator="greaterThanOrEqual">
      <formula>2</formula>
    </cfRule>
  </conditionalFormatting>
  <conditionalFormatting sqref="N86 N90">
    <cfRule type="cellIs" dxfId="1775" priority="1" operator="lessThanOrEqual">
      <formula>1</formula>
    </cfRule>
    <cfRule type="cellIs" dxfId="1774" priority="2" operator="greaterThanOrEqual">
      <formula>2</formula>
    </cfRule>
  </conditionalFormatting>
  <conditionalFormatting sqref="N100:N116 N120:N121 N199:O207 N217:O220">
    <cfRule type="cellIs" dxfId="1773" priority="70" operator="greaterThanOrEqual">
      <formula>1000</formula>
    </cfRule>
  </conditionalFormatting>
  <conditionalFormatting sqref="N126">
    <cfRule type="cellIs" dxfId="1772" priority="74" operator="greaterThanOrEqual">
      <formula>1000</formula>
    </cfRule>
  </conditionalFormatting>
  <conditionalFormatting sqref="N143:N144">
    <cfRule type="cellIs" dxfId="1771" priority="54" operator="greaterThanOrEqual">
      <formula>1000</formula>
    </cfRule>
  </conditionalFormatting>
  <conditionalFormatting sqref="N181:N182">
    <cfRule type="cellIs" dxfId="1770" priority="53" operator="greaterThanOrEqual">
      <formula>1000</formula>
    </cfRule>
  </conditionalFormatting>
  <conditionalFormatting sqref="N219:N220">
    <cfRule type="cellIs" dxfId="1769" priority="52" operator="greaterThanOrEqual">
      <formula>1000</formula>
    </cfRule>
  </conditionalFormatting>
  <conditionalFormatting sqref="N253:N316">
    <cfRule type="cellIs" dxfId="1768" priority="431" operator="greaterThanOrEqual">
      <formula>1247</formula>
    </cfRule>
    <cfRule type="cellIs" dxfId="1767" priority="432" operator="between">
      <formula>1200</formula>
      <formula>1246</formula>
    </cfRule>
  </conditionalFormatting>
  <conditionalFormatting sqref="N80:O80">
    <cfRule type="cellIs" dxfId="1766" priority="6" operator="greaterThanOrEqual">
      <formula>200</formula>
    </cfRule>
  </conditionalFormatting>
  <conditionalFormatting sqref="N89:O89">
    <cfRule type="cellIs" dxfId="1765" priority="3" operator="greaterThanOrEqual">
      <formula>200</formula>
    </cfRule>
  </conditionalFormatting>
  <conditionalFormatting sqref="N102:O110 N113:O115 N118 N123:O125 N128:O130 O131 N146:O146 N148:O150 N222:O222">
    <cfRule type="cellIs" dxfId="1764" priority="428" operator="greaterThanOrEqual">
      <formula>1000</formula>
    </cfRule>
  </conditionalFormatting>
  <conditionalFormatting sqref="N178:O182 N184:O186 N189:O191 N194:O196">
    <cfRule type="cellIs" dxfId="1763" priority="155" operator="greaterThanOrEqual">
      <formula>1000</formula>
    </cfRule>
  </conditionalFormatting>
  <conditionalFormatting sqref="N224:O225">
    <cfRule type="cellIs" dxfId="1762" priority="55" operator="greaterThanOrEqual">
      <formula>1000</formula>
    </cfRule>
  </conditionalFormatting>
  <conditionalFormatting sqref="O84:O85 O93">
    <cfRule type="cellIs" dxfId="1761" priority="351" operator="greaterThanOrEqual">
      <formula>1200</formula>
    </cfRule>
  </conditionalFormatting>
  <conditionalFormatting sqref="O140 N141:O144 O151 N152:O154 O156 N157:O158 N161:O163 O166 N167:O168 O169:O170">
    <cfRule type="cellIs" dxfId="1760" priority="192" operator="greaterThanOrEqual">
      <formula>1000</formula>
    </cfRule>
  </conditionalFormatting>
  <conditionalFormatting sqref="O216 N227:O230 N232:O235 N237:O240 N242:O245">
    <cfRule type="cellIs" dxfId="1759" priority="118" operator="greaterThanOrEqual">
      <formula>1000</formula>
    </cfRule>
  </conditionalFormatting>
  <conditionalFormatting sqref="P101:P110">
    <cfRule type="cellIs" dxfId="1758" priority="231" operator="greaterThanOrEqual">
      <formula>200</formula>
    </cfRule>
  </conditionalFormatting>
  <conditionalFormatting sqref="P112:P115">
    <cfRule type="cellIs" dxfId="1757" priority="229" operator="greaterThanOrEqual">
      <formula>200</formula>
    </cfRule>
  </conditionalFormatting>
  <conditionalFormatting sqref="P122:P125">
    <cfRule type="cellIs" dxfId="1756" priority="230" operator="greaterThanOrEqual">
      <formula>200</formula>
    </cfRule>
  </conditionalFormatting>
  <conditionalFormatting sqref="P127:P128 P129:Q130">
    <cfRule type="cellIs" dxfId="1755" priority="228" operator="greaterThanOrEqual">
      <formula>200</formula>
    </cfRule>
  </conditionalFormatting>
  <conditionalFormatting sqref="P139:P146">
    <cfRule type="cellIs" dxfId="1754" priority="164" operator="greaterThanOrEqual">
      <formula>200</formula>
    </cfRule>
  </conditionalFormatting>
  <conditionalFormatting sqref="P150:P153">
    <cfRule type="cellIs" dxfId="1753" priority="162" operator="greaterThanOrEqual">
      <formula>200</formula>
    </cfRule>
  </conditionalFormatting>
  <conditionalFormatting sqref="P160:P163">
    <cfRule type="cellIs" dxfId="1752" priority="163" operator="greaterThanOrEqual">
      <formula>200</formula>
    </cfRule>
  </conditionalFormatting>
  <conditionalFormatting sqref="P165:P169">
    <cfRule type="cellIs" dxfId="1751" priority="191" operator="greaterThanOrEqual">
      <formula>200</formula>
    </cfRule>
  </conditionalFormatting>
  <conditionalFormatting sqref="P177:P186">
    <cfRule type="cellIs" dxfId="1750" priority="126" operator="greaterThanOrEqual">
      <formula>200</formula>
    </cfRule>
  </conditionalFormatting>
  <conditionalFormatting sqref="P188:P191">
    <cfRule type="cellIs" dxfId="1749" priority="127" operator="greaterThanOrEqual">
      <formula>200</formula>
    </cfRule>
  </conditionalFormatting>
  <conditionalFormatting sqref="P193:P196">
    <cfRule type="cellIs" dxfId="1748" priority="125" operator="greaterThanOrEqual">
      <formula>200</formula>
    </cfRule>
  </conditionalFormatting>
  <conditionalFormatting sqref="P215:P222">
    <cfRule type="cellIs" dxfId="1747" priority="89" operator="greaterThanOrEqual">
      <formula>200</formula>
    </cfRule>
  </conditionalFormatting>
  <conditionalFormatting sqref="P226:P229">
    <cfRule type="cellIs" dxfId="1746" priority="117" operator="greaterThanOrEqual">
      <formula>200</formula>
    </cfRule>
  </conditionalFormatting>
  <conditionalFormatting sqref="P231:P234">
    <cfRule type="cellIs" dxfId="1745" priority="90" operator="greaterThanOrEqual">
      <formula>200</formula>
    </cfRule>
  </conditionalFormatting>
  <conditionalFormatting sqref="P236:P239">
    <cfRule type="cellIs" dxfId="1744" priority="88" operator="greaterThanOrEqual">
      <formula>200</formula>
    </cfRule>
  </conditionalFormatting>
  <conditionalFormatting sqref="P241:P245">
    <cfRule type="cellIs" dxfId="1743" priority="87" operator="greaterThanOrEqual">
      <formula>200</formula>
    </cfRule>
  </conditionalFormatting>
  <conditionalFormatting sqref="Q52 Q64 Q66">
    <cfRule type="cellIs" dxfId="1742" priority="353" stopIfTrue="1" operator="greaterThanOrEqual">
      <formula>200</formula>
    </cfRule>
  </conditionalFormatting>
  <conditionalFormatting sqref="Q67:Q68">
    <cfRule type="cellIs" dxfId="1741" priority="44" operator="greaterThanOrEqual">
      <formula>200</formula>
    </cfRule>
  </conditionalFormatting>
  <conditionalFormatting sqref="Q71:Q72">
    <cfRule type="cellIs" dxfId="1740" priority="43" operator="greaterThanOrEqual">
      <formula>200</formula>
    </cfRule>
  </conditionalFormatting>
  <conditionalFormatting sqref="Q74">
    <cfRule type="cellIs" dxfId="1739" priority="336" stopIfTrue="1" operator="greaterThanOrEqual">
      <formula>200</formula>
    </cfRule>
  </conditionalFormatting>
  <conditionalFormatting sqref="Q76">
    <cfRule type="cellIs" dxfId="1738" priority="333" stopIfTrue="1" operator="greaterThanOrEqual">
      <formula>200</formula>
    </cfRule>
  </conditionalFormatting>
  <conditionalFormatting sqref="Q77:Q78">
    <cfRule type="cellIs" dxfId="1737" priority="330" operator="greaterThanOrEqual">
      <formula>200</formula>
    </cfRule>
  </conditionalFormatting>
  <conditionalFormatting sqref="Q81:Q82">
    <cfRule type="cellIs" dxfId="1736" priority="47" operator="greaterThanOrEqual">
      <formula>200</formula>
    </cfRule>
  </conditionalFormatting>
  <conditionalFormatting sqref="Q86:Q87">
    <cfRule type="cellIs" dxfId="1735" priority="46" operator="greaterThanOrEqual">
      <formula>200</formula>
    </cfRule>
  </conditionalFormatting>
  <conditionalFormatting sqref="Q90:Q91">
    <cfRule type="cellIs" dxfId="1734" priority="45" operator="greaterThanOrEqual">
      <formula>200</formula>
    </cfRule>
  </conditionalFormatting>
  <conditionalFormatting sqref="Q200">
    <cfRule type="cellIs" dxfId="1733" priority="398" operator="greaterThanOrEqual">
      <formula>200</formula>
    </cfRule>
  </conditionalFormatting>
  <conditionalFormatting sqref="Q243">
    <cfRule type="cellIs" dxfId="1732" priority="358" operator="greaterThanOrEqual">
      <formula>200</formula>
    </cfRule>
  </conditionalFormatting>
  <conditionalFormatting sqref="R94">
    <cfRule type="cellIs" dxfId="1731" priority="429" operator="equal">
      <formula>1</formula>
    </cfRule>
  </conditionalFormatting>
  <conditionalFormatting sqref="R132">
    <cfRule type="cellIs" dxfId="1730" priority="64" operator="equal">
      <formula>1</formula>
    </cfRule>
  </conditionalFormatting>
  <conditionalFormatting sqref="R208">
    <cfRule type="cellIs" dxfId="1729" priority="62" operator="equal">
      <formula>1</formula>
    </cfRule>
  </conditionalFormatting>
  <printOptions horizontalCentered="1"/>
  <pageMargins left="0" right="0" top="0.19685039370078741" bottom="0.19685039370078741" header="0" footer="0.11811023622047245"/>
  <pageSetup scale="60" orientation="portrait" r:id="rId1"/>
  <headerFooter alignWithMargins="0">
    <oddFooter>&amp;L&amp;"-,Gras italique"&amp;18 25  ème   DEAFLYMPICS GAMES&amp;R&amp;"-,Gras italique"&amp;18NOVEMBRE   2025</oddFooter>
  </headerFooter>
  <rowBreaks count="7" manualBreakCount="7">
    <brk id="44" max="16383" man="1"/>
    <brk id="93" max="16383" man="1"/>
    <brk id="131" max="16383" man="1"/>
    <brk id="169" max="16383" man="1"/>
    <brk id="207" max="16383" man="1"/>
    <brk id="245" max="16383" man="1"/>
    <brk id="28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67C13-3BBE-47B0-B0F1-79D9EFA77FA9}">
  <sheetPr>
    <tabColor rgb="FFFFCCFF"/>
  </sheetPr>
  <dimension ref="A1:AA476"/>
  <sheetViews>
    <sheetView zoomScale="101" zoomScaleNormal="100" workbookViewId="0">
      <selection activeCell="D275" sqref="D275:E276"/>
    </sheetView>
  </sheetViews>
  <sheetFormatPr baseColWidth="10" defaultColWidth="11.5703125" defaultRowHeight="21" x14ac:dyDescent="0.35"/>
  <cols>
    <col min="1" max="1" width="3.7109375" style="169" customWidth="1"/>
    <col min="2" max="2" width="9.7109375" style="28" customWidth="1"/>
    <col min="3" max="3" width="15.7109375" style="6" customWidth="1"/>
    <col min="4" max="4" width="21.7109375" style="28" customWidth="1"/>
    <col min="5" max="5" width="27.7109375" style="6" customWidth="1"/>
    <col min="6" max="6" width="1.28515625" style="6" customWidth="1"/>
    <col min="7" max="12" width="11.7109375" style="6" customWidth="1"/>
    <col min="13" max="13" width="1.28515625" style="6" customWidth="1"/>
    <col min="14" max="14" width="12.7109375" style="6" customWidth="1"/>
    <col min="15" max="15" width="1.28515625" style="6" customWidth="1"/>
    <col min="16" max="16" width="12.7109375" style="6" customWidth="1"/>
    <col min="17" max="17" width="9.7109375" style="49" customWidth="1"/>
    <col min="18" max="18" width="1.7109375" style="6" customWidth="1"/>
    <col min="19" max="19" width="11.5703125" style="6"/>
    <col min="20" max="20" width="10.85546875" style="6" customWidth="1"/>
    <col min="21" max="16384" width="11.5703125" style="6"/>
  </cols>
  <sheetData>
    <row r="1" spans="1:21" s="40" customFormat="1" ht="75" customHeight="1" x14ac:dyDescent="0.2">
      <c r="A1" s="170"/>
      <c r="B1" s="931"/>
      <c r="C1" s="931"/>
      <c r="D1" s="931"/>
      <c r="E1" s="931"/>
      <c r="F1" s="931"/>
      <c r="G1" s="931"/>
      <c r="H1" s="931"/>
      <c r="I1" s="931"/>
      <c r="J1" s="931"/>
      <c r="K1" s="931"/>
      <c r="L1" s="931"/>
      <c r="M1" s="931"/>
      <c r="N1" s="931"/>
      <c r="O1" s="931"/>
      <c r="P1" s="931"/>
      <c r="Q1" s="931"/>
    </row>
    <row r="2" spans="1:21" s="40" customFormat="1" ht="33" customHeight="1" x14ac:dyDescent="0.35">
      <c r="A2" s="170"/>
      <c r="B2" s="41"/>
      <c r="C2" s="43"/>
      <c r="D2" s="42"/>
      <c r="E2" s="43"/>
      <c r="F2" s="43"/>
      <c r="G2" s="43"/>
      <c r="H2" s="43"/>
      <c r="I2" s="43"/>
      <c r="J2" s="43"/>
      <c r="K2" s="43"/>
      <c r="L2" s="43"/>
      <c r="M2" s="44"/>
      <c r="N2" s="43"/>
      <c r="O2" s="45"/>
      <c r="P2" s="99"/>
      <c r="Q2" s="48"/>
    </row>
    <row r="3" spans="1:21" s="40" customFormat="1" ht="21" customHeight="1" x14ac:dyDescent="0.2">
      <c r="A3" s="170"/>
      <c r="B3" s="1023" t="s">
        <v>1</v>
      </c>
      <c r="C3" s="1023"/>
      <c r="D3" s="1023"/>
      <c r="E3" s="1023"/>
      <c r="F3" s="1023"/>
      <c r="G3" s="1023"/>
      <c r="H3" s="1023"/>
      <c r="I3" s="1023"/>
      <c r="J3" s="1023"/>
      <c r="K3" s="1023"/>
      <c r="L3" s="1023"/>
      <c r="M3" s="1023"/>
      <c r="N3" s="1023"/>
      <c r="O3" s="1023"/>
      <c r="P3" s="1023"/>
      <c r="Q3" s="1023"/>
    </row>
    <row r="4" spans="1:21" s="40" customFormat="1" ht="21" customHeight="1" x14ac:dyDescent="0.2">
      <c r="A4" s="170"/>
      <c r="B4" s="1023"/>
      <c r="C4" s="1023"/>
      <c r="D4" s="1023"/>
      <c r="E4" s="1023"/>
      <c r="F4" s="1023"/>
      <c r="G4" s="1023"/>
      <c r="H4" s="1023"/>
      <c r="I4" s="1023"/>
      <c r="J4" s="1023"/>
      <c r="K4" s="1023"/>
      <c r="L4" s="1023"/>
      <c r="M4" s="1023"/>
      <c r="N4" s="1023"/>
      <c r="O4" s="1023"/>
      <c r="P4" s="1023"/>
      <c r="Q4" s="1023"/>
    </row>
    <row r="5" spans="1:21" s="40" customFormat="1" ht="21" customHeight="1" x14ac:dyDescent="0.2">
      <c r="A5" s="170"/>
      <c r="B5" s="1023"/>
      <c r="C5" s="1023"/>
      <c r="D5" s="1023"/>
      <c r="E5" s="1023"/>
      <c r="F5" s="1023"/>
      <c r="G5" s="1023"/>
      <c r="H5" s="1023"/>
      <c r="I5" s="1023"/>
      <c r="J5" s="1023"/>
      <c r="K5" s="1023"/>
      <c r="L5" s="1023"/>
      <c r="M5" s="1023"/>
      <c r="N5" s="1023"/>
      <c r="O5" s="1023"/>
      <c r="P5" s="1023"/>
      <c r="Q5" s="1023"/>
    </row>
    <row r="6" spans="1:21" s="40" customFormat="1" ht="21" customHeight="1" x14ac:dyDescent="0.2">
      <c r="A6" s="170"/>
      <c r="B6" s="1023"/>
      <c r="C6" s="1023"/>
      <c r="D6" s="1023"/>
      <c r="E6" s="1023"/>
      <c r="F6" s="1023"/>
      <c r="G6" s="1023"/>
      <c r="H6" s="1023"/>
      <c r="I6" s="1023"/>
      <c r="J6" s="1023"/>
      <c r="K6" s="1023"/>
      <c r="L6" s="1023"/>
      <c r="M6" s="1023"/>
      <c r="N6" s="1023"/>
      <c r="O6" s="1023"/>
      <c r="P6" s="1023"/>
      <c r="Q6" s="1023"/>
    </row>
    <row r="7" spans="1:21" s="40" customFormat="1" ht="21" customHeight="1" x14ac:dyDescent="0.35">
      <c r="A7" s="170"/>
      <c r="B7" s="41"/>
      <c r="C7" s="43"/>
      <c r="D7" s="42"/>
      <c r="E7" s="43"/>
      <c r="F7" s="43"/>
      <c r="G7" s="43"/>
      <c r="H7" s="43"/>
      <c r="I7" s="43"/>
      <c r="J7" s="43"/>
      <c r="K7" s="43"/>
      <c r="L7" s="43"/>
      <c r="M7" s="44"/>
      <c r="N7" s="43"/>
      <c r="O7" s="45"/>
      <c r="P7" s="99"/>
      <c r="Q7" s="48"/>
    </row>
    <row r="8" spans="1:21" s="15" customFormat="1" ht="18" customHeight="1" x14ac:dyDescent="0.25">
      <c r="A8" s="171"/>
      <c r="B8" s="1024" t="s">
        <v>15</v>
      </c>
      <c r="C8" s="1024"/>
      <c r="D8" s="1024"/>
      <c r="E8" s="1024"/>
      <c r="F8" s="1024"/>
      <c r="G8" s="1024"/>
      <c r="H8" s="1024"/>
      <c r="I8" s="1024"/>
      <c r="J8" s="1024"/>
      <c r="K8" s="1024"/>
      <c r="L8" s="1024"/>
      <c r="M8" s="1024"/>
      <c r="N8" s="1024"/>
      <c r="O8" s="1024"/>
      <c r="P8" s="1024"/>
      <c r="Q8" s="1024"/>
    </row>
    <row r="9" spans="1:21" s="15" customFormat="1" ht="18" customHeight="1" x14ac:dyDescent="0.25">
      <c r="A9" s="171"/>
      <c r="B9" s="1024"/>
      <c r="C9" s="1024"/>
      <c r="D9" s="1024"/>
      <c r="E9" s="1024"/>
      <c r="F9" s="1024"/>
      <c r="G9" s="1024"/>
      <c r="H9" s="1024"/>
      <c r="I9" s="1024"/>
      <c r="J9" s="1024"/>
      <c r="K9" s="1024"/>
      <c r="L9" s="1024"/>
      <c r="M9" s="1024"/>
      <c r="N9" s="1024"/>
      <c r="O9" s="1024"/>
      <c r="P9" s="1024"/>
      <c r="Q9" s="1024"/>
    </row>
    <row r="10" spans="1:21" s="15" customFormat="1" ht="18" customHeight="1" x14ac:dyDescent="0.25">
      <c r="A10" s="171"/>
      <c r="B10" s="1024"/>
      <c r="C10" s="1024"/>
      <c r="D10" s="1024"/>
      <c r="E10" s="1024"/>
      <c r="F10" s="1024"/>
      <c r="G10" s="1024"/>
      <c r="H10" s="1024"/>
      <c r="I10" s="1024"/>
      <c r="J10" s="1024"/>
      <c r="K10" s="1024"/>
      <c r="L10" s="1024"/>
      <c r="M10" s="1024"/>
      <c r="N10" s="1024"/>
      <c r="O10" s="1024"/>
      <c r="P10" s="1024"/>
      <c r="Q10" s="1024"/>
    </row>
    <row r="11" spans="1:21" s="111" customFormat="1" ht="30" customHeight="1" x14ac:dyDescent="0.25">
      <c r="B11" s="124"/>
      <c r="C11" s="124"/>
      <c r="D11" s="124"/>
      <c r="E11" s="124"/>
      <c r="F11" s="124"/>
      <c r="G11" s="124"/>
      <c r="H11" s="10"/>
      <c r="I11" s="10"/>
      <c r="J11" s="19"/>
      <c r="L11" s="12"/>
      <c r="U11"/>
    </row>
    <row r="12" spans="1:21" s="111" customFormat="1" ht="30" customHeight="1" x14ac:dyDescent="0.25">
      <c r="B12" s="124"/>
      <c r="C12" s="124"/>
      <c r="D12" s="124"/>
      <c r="E12" s="124"/>
      <c r="F12" s="124"/>
      <c r="G12" s="124"/>
      <c r="H12" s="10"/>
      <c r="I12" s="10"/>
      <c r="J12" s="19"/>
      <c r="L12" s="12"/>
    </row>
    <row r="13" spans="1:21" s="111" customFormat="1" ht="30" customHeight="1" x14ac:dyDescent="0.25">
      <c r="B13" s="124"/>
      <c r="C13" s="124"/>
      <c r="D13" s="124"/>
      <c r="E13" s="124"/>
      <c r="F13" s="124"/>
      <c r="G13" s="124"/>
      <c r="H13" s="10"/>
      <c r="I13" s="10"/>
      <c r="J13" s="27"/>
      <c r="L13" s="12"/>
    </row>
    <row r="14" spans="1:21" s="111" customFormat="1" ht="30" customHeight="1" x14ac:dyDescent="0.25">
      <c r="B14" s="124"/>
      <c r="C14" s="124"/>
      <c r="D14" s="124"/>
      <c r="E14" s="124"/>
      <c r="F14" s="124"/>
      <c r="G14" s="124"/>
      <c r="H14" s="10"/>
      <c r="I14" s="10"/>
      <c r="J14" s="19"/>
      <c r="L14" s="12"/>
    </row>
    <row r="15" spans="1:21" s="111" customFormat="1" ht="30" customHeight="1" x14ac:dyDescent="0.25">
      <c r="B15" s="124"/>
      <c r="C15" s="124"/>
      <c r="D15" s="124"/>
      <c r="E15" s="124"/>
      <c r="F15" s="124"/>
      <c r="G15" s="124"/>
      <c r="H15" s="10"/>
      <c r="I15" s="10"/>
      <c r="L15" s="12"/>
    </row>
    <row r="16" spans="1:21" s="111" customFormat="1" ht="30" customHeight="1" x14ac:dyDescent="0.25">
      <c r="B16" s="124"/>
      <c r="C16" s="124"/>
      <c r="D16" s="124"/>
      <c r="E16" s="124"/>
      <c r="F16" s="124"/>
      <c r="G16" s="124"/>
      <c r="H16" s="10"/>
      <c r="I16" s="10"/>
      <c r="J16" s="19"/>
      <c r="L16" s="12"/>
      <c r="N16"/>
    </row>
    <row r="17" spans="2:14" s="111" customFormat="1" ht="30" customHeight="1" x14ac:dyDescent="0.25">
      <c r="B17" s="124"/>
      <c r="C17" s="124"/>
      <c r="D17" s="124"/>
      <c r="E17" s="124"/>
      <c r="F17" s="124"/>
      <c r="G17" s="124"/>
      <c r="H17" s="10"/>
      <c r="I17" s="10"/>
      <c r="J17" s="19"/>
      <c r="L17" s="12"/>
    </row>
    <row r="18" spans="2:14" s="111" customFormat="1" ht="30" customHeight="1" x14ac:dyDescent="0.25">
      <c r="B18" s="124"/>
      <c r="C18" s="124"/>
      <c r="D18" s="124"/>
      <c r="E18" s="124"/>
      <c r="F18" s="124"/>
      <c r="G18" s="124"/>
      <c r="H18" s="10"/>
      <c r="I18" s="10"/>
      <c r="J18" s="27"/>
      <c r="L18" s="12"/>
      <c r="M18"/>
    </row>
    <row r="19" spans="2:14" s="111" customFormat="1" ht="30" customHeight="1" x14ac:dyDescent="0.25">
      <c r="B19" s="124"/>
      <c r="C19" s="124"/>
      <c r="D19" s="124"/>
      <c r="E19" s="124"/>
      <c r="F19" s="124"/>
      <c r="G19" s="124"/>
      <c r="H19" s="10"/>
      <c r="I19" s="10"/>
      <c r="J19" s="19"/>
      <c r="L19" s="12"/>
    </row>
    <row r="20" spans="2:14" s="111" customFormat="1" ht="30" customHeight="1" x14ac:dyDescent="0.25">
      <c r="B20" s="124"/>
      <c r="C20" s="124"/>
      <c r="D20" s="124"/>
      <c r="E20" s="124"/>
      <c r="F20" s="124"/>
      <c r="G20" s="124"/>
      <c r="H20" s="10"/>
      <c r="I20" s="10"/>
      <c r="J20" s="19"/>
      <c r="L20" s="12"/>
    </row>
    <row r="21" spans="2:14" s="111" customFormat="1" ht="30" customHeight="1" x14ac:dyDescent="0.25">
      <c r="B21" s="124"/>
      <c r="C21"/>
      <c r="D21"/>
      <c r="E21" s="124"/>
      <c r="F21" s="124"/>
      <c r="G21" s="124"/>
      <c r="H21"/>
      <c r="I21" s="10"/>
      <c r="J21" s="19"/>
      <c r="L21" s="12"/>
    </row>
    <row r="22" spans="2:14" s="111" customFormat="1" ht="30" customHeight="1" x14ac:dyDescent="0.25">
      <c r="B22"/>
      <c r="C22" s="124"/>
      <c r="D22" s="124"/>
      <c r="E22" s="124"/>
      <c r="F22" s="124"/>
      <c r="G22" s="124"/>
      <c r="H22" s="10"/>
      <c r="I22" s="10"/>
      <c r="J22" s="19"/>
      <c r="L22" s="12"/>
    </row>
    <row r="23" spans="2:14" s="111" customFormat="1" ht="30" customHeight="1" x14ac:dyDescent="0.25">
      <c r="B23" s="124"/>
      <c r="C23" s="124"/>
      <c r="D23" s="124"/>
      <c r="E23" s="124"/>
      <c r="F23" s="124"/>
      <c r="G23" s="124"/>
      <c r="H23" s="10"/>
      <c r="I23" s="10"/>
      <c r="J23" s="19"/>
      <c r="L23" s="12"/>
      <c r="N23"/>
    </row>
    <row r="24" spans="2:14" s="111" customFormat="1" ht="30" customHeight="1" x14ac:dyDescent="0.25">
      <c r="B24"/>
      <c r="C24" s="127"/>
      <c r="D24" s="127"/>
      <c r="E24" s="127"/>
      <c r="F24" s="127"/>
      <c r="G24" s="127"/>
      <c r="H24" s="127"/>
      <c r="I24" s="127"/>
      <c r="J24" s="127"/>
      <c r="K24" s="127"/>
      <c r="L24" s="12"/>
    </row>
    <row r="25" spans="2:14" s="111" customFormat="1" ht="30" customHeight="1" x14ac:dyDescent="0.25">
      <c r="B25"/>
      <c r="C25" s="127"/>
      <c r="D25" s="127"/>
      <c r="E25" s="127"/>
      <c r="F25" s="127"/>
      <c r="G25" s="127"/>
      <c r="H25" s="127"/>
      <c r="I25" s="127"/>
      <c r="J25" s="127"/>
      <c r="K25" s="127"/>
      <c r="L25" s="12"/>
    </row>
    <row r="26" spans="2:14" s="111" customFormat="1" ht="30" customHeight="1" x14ac:dyDescent="0.25">
      <c r="B26" s="127"/>
      <c r="C26" s="127"/>
      <c r="D26" s="127"/>
      <c r="E26" s="127"/>
      <c r="F26" s="127"/>
      <c r="G26" s="127"/>
      <c r="H26" s="127"/>
      <c r="I26" s="127"/>
      <c r="J26" s="127"/>
      <c r="K26" s="127"/>
      <c r="L26" s="12"/>
    </row>
    <row r="27" spans="2:14" s="111" customFormat="1" ht="30" customHeight="1" x14ac:dyDescent="0.25">
      <c r="B27" s="127"/>
      <c r="C27" s="127"/>
      <c r="D27" s="127"/>
      <c r="E27" s="127"/>
      <c r="F27" s="127"/>
      <c r="G27" s="127"/>
      <c r="H27" s="127"/>
      <c r="I27" s="127"/>
      <c r="J27" s="127"/>
      <c r="K27" s="127"/>
      <c r="L27" s="12"/>
    </row>
    <row r="28" spans="2:14" s="111" customFormat="1" ht="30" customHeight="1" x14ac:dyDescent="0.25">
      <c r="B28" s="127"/>
      <c r="C28" s="127"/>
      <c r="D28" s="127"/>
      <c r="E28" s="127"/>
      <c r="F28" s="127"/>
      <c r="G28" s="127"/>
      <c r="H28" s="127"/>
      <c r="I28" s="127"/>
      <c r="J28" s="127"/>
      <c r="K28" s="127"/>
      <c r="L28" s="12"/>
    </row>
    <row r="29" spans="2:14" s="111" customFormat="1" ht="30" customHeight="1" x14ac:dyDescent="0.25">
      <c r="B29" s="127"/>
      <c r="C29"/>
      <c r="D29"/>
      <c r="E29" s="127"/>
      <c r="F29" s="127"/>
      <c r="G29" s="127"/>
      <c r="H29" s="127"/>
      <c r="I29" s="127"/>
      <c r="J29" s="127"/>
      <c r="K29" s="127"/>
      <c r="L29" s="12"/>
    </row>
    <row r="30" spans="2:14" s="111" customFormat="1" ht="30" customHeight="1" x14ac:dyDescent="0.25">
      <c r="B30" s="127"/>
      <c r="C30" s="127"/>
      <c r="D30" s="127"/>
      <c r="E30" s="127"/>
      <c r="F30" s="127"/>
      <c r="G30" s="127"/>
      <c r="H30" s="127"/>
      <c r="I30" s="127"/>
      <c r="J30" s="127"/>
      <c r="K30" s="127"/>
      <c r="L30" s="12"/>
    </row>
    <row r="31" spans="2:14" s="111" customFormat="1" ht="30" customHeight="1" x14ac:dyDescent="0.25">
      <c r="B31" s="127"/>
      <c r="C31" s="127"/>
      <c r="D31" s="127"/>
      <c r="E31" s="127"/>
      <c r="F31"/>
      <c r="G31" s="127"/>
      <c r="H31" s="127"/>
      <c r="I31" s="127"/>
      <c r="J31" s="127"/>
      <c r="K31" s="127"/>
      <c r="L31" s="12"/>
    </row>
    <row r="32" spans="2:14" s="111" customFormat="1" ht="30" customHeight="1" x14ac:dyDescent="0.25">
      <c r="B32" s="127"/>
      <c r="C32" s="127"/>
      <c r="D32" s="127"/>
      <c r="E32" s="127"/>
      <c r="F32" s="127"/>
      <c r="G32" s="127"/>
      <c r="H32" s="127"/>
      <c r="I32" s="127"/>
      <c r="J32" s="127"/>
      <c r="K32" s="127"/>
      <c r="L32" s="12"/>
    </row>
    <row r="33" spans="1:18" s="111" customFormat="1" ht="30" customHeight="1" x14ac:dyDescent="0.25">
      <c r="B33" s="127"/>
      <c r="C33" s="127"/>
      <c r="D33" s="127"/>
      <c r="E33" s="127"/>
      <c r="F33" s="127"/>
      <c r="G33" s="127"/>
      <c r="H33" s="127"/>
      <c r="I33" s="127"/>
      <c r="J33" s="127"/>
      <c r="K33" s="127"/>
      <c r="L33" s="12"/>
    </row>
    <row r="34" spans="1:18" s="111" customFormat="1" ht="30" customHeight="1" x14ac:dyDescent="0.25">
      <c r="B34" s="127"/>
      <c r="C34" s="127"/>
      <c r="D34" s="127"/>
      <c r="E34" s="127"/>
      <c r="F34" s="127"/>
      <c r="G34" s="127"/>
      <c r="H34" s="127"/>
      <c r="I34" s="127"/>
      <c r="J34" s="127"/>
      <c r="K34" s="127"/>
      <c r="L34" s="12"/>
    </row>
    <row r="35" spans="1:18" s="111" customFormat="1" ht="30" customHeight="1" x14ac:dyDescent="0.25">
      <c r="B35" s="127"/>
      <c r="C35" s="127"/>
      <c r="D35" s="127"/>
      <c r="E35" s="127"/>
      <c r="F35" s="127"/>
      <c r="G35" s="127"/>
      <c r="H35" s="127"/>
      <c r="I35" s="127"/>
      <c r="J35" s="127"/>
      <c r="K35" s="127"/>
      <c r="L35" s="12"/>
    </row>
    <row r="36" spans="1:18" s="111" customFormat="1" ht="30" customHeight="1" x14ac:dyDescent="0.25">
      <c r="B36" s="127"/>
      <c r="C36" s="127"/>
      <c r="D36" s="127"/>
      <c r="E36" s="127"/>
      <c r="F36" s="127"/>
      <c r="G36" s="127"/>
      <c r="H36"/>
      <c r="I36" s="127"/>
      <c r="J36" s="127"/>
      <c r="K36" s="127"/>
      <c r="L36" s="12"/>
    </row>
    <row r="37" spans="1:18" s="111" customFormat="1" ht="30" customHeight="1" x14ac:dyDescent="0.25">
      <c r="B37" s="127"/>
      <c r="C37" s="127"/>
      <c r="D37" s="127"/>
      <c r="E37" s="127"/>
      <c r="F37" s="127"/>
      <c r="G37" s="127"/>
      <c r="H37"/>
      <c r="I37" s="127"/>
      <c r="J37" s="127"/>
      <c r="K37" s="127"/>
      <c r="L37" s="12"/>
    </row>
    <row r="38" spans="1:18" s="111" customFormat="1" ht="30" customHeight="1" x14ac:dyDescent="0.25">
      <c r="B38" s="127"/>
      <c r="C38" s="127"/>
      <c r="D38" s="127"/>
      <c r="E38" s="127"/>
      <c r="F38" s="127"/>
      <c r="G38" s="127"/>
      <c r="H38" s="127"/>
      <c r="I38" s="127"/>
      <c r="J38" s="127"/>
      <c r="K38" s="127"/>
      <c r="L38" s="12"/>
    </row>
    <row r="39" spans="1:18" s="111" customFormat="1" ht="30" customHeight="1" x14ac:dyDescent="0.25">
      <c r="B39" s="127"/>
      <c r="C39" s="127"/>
      <c r="D39" s="127"/>
      <c r="E39" s="127"/>
      <c r="F39" s="127"/>
      <c r="G39" s="127"/>
      <c r="H39" s="127"/>
      <c r="I39" s="127"/>
      <c r="J39" s="127"/>
      <c r="K39" s="127"/>
      <c r="L39" s="12"/>
    </row>
    <row r="40" spans="1:18" s="111" customFormat="1" ht="30" customHeight="1" x14ac:dyDescent="0.25">
      <c r="B40" s="127"/>
      <c r="C40" s="127"/>
      <c r="D40" s="127"/>
      <c r="E40" s="127"/>
      <c r="F40" s="127"/>
      <c r="G40" s="127"/>
      <c r="H40" s="127"/>
      <c r="I40" s="127"/>
      <c r="J40" s="127"/>
      <c r="K40" s="127"/>
      <c r="L40" s="12"/>
    </row>
    <row r="41" spans="1:18" s="111" customFormat="1" ht="30" customHeight="1" x14ac:dyDescent="0.25">
      <c r="B41" s="127"/>
      <c r="C41" s="127"/>
      <c r="D41" s="127"/>
      <c r="E41" s="127"/>
      <c r="F41" s="127"/>
      <c r="G41" s="127"/>
      <c r="H41" s="127"/>
      <c r="I41" s="127"/>
      <c r="J41" s="127"/>
      <c r="K41" s="127"/>
      <c r="L41" s="12"/>
    </row>
    <row r="42" spans="1:18" s="111" customFormat="1" ht="30" customHeight="1" x14ac:dyDescent="0.25">
      <c r="B42" s="127"/>
      <c r="C42" s="127"/>
      <c r="D42" s="127"/>
      <c r="E42" s="127"/>
      <c r="F42" s="127"/>
      <c r="G42" s="127"/>
      <c r="H42" s="127"/>
      <c r="I42" s="127"/>
      <c r="J42" s="127"/>
      <c r="K42" s="127"/>
      <c r="L42" s="12"/>
    </row>
    <row r="43" spans="1:18" s="111" customFormat="1" ht="30" customHeight="1" x14ac:dyDescent="0.25">
      <c r="B43" s="127"/>
      <c r="C43" s="127"/>
      <c r="D43" s="127"/>
      <c r="E43" s="127"/>
      <c r="F43" s="127"/>
      <c r="G43" s="127"/>
      <c r="H43" s="127"/>
      <c r="I43" s="127"/>
      <c r="J43" s="127"/>
      <c r="K43" s="127"/>
      <c r="L43" s="12"/>
    </row>
    <row r="44" spans="1:18" s="111" customFormat="1" ht="30" customHeight="1" x14ac:dyDescent="0.25">
      <c r="B44" s="127"/>
      <c r="C44" s="127"/>
      <c r="D44" s="127"/>
      <c r="E44" s="127"/>
      <c r="F44" s="127"/>
      <c r="G44" s="127"/>
      <c r="H44" s="127"/>
      <c r="I44" s="127"/>
      <c r="J44" s="127"/>
      <c r="K44" s="127"/>
      <c r="L44" s="12"/>
    </row>
    <row r="45" spans="1:18" s="111" customFormat="1" ht="30" customHeight="1" x14ac:dyDescent="0.25">
      <c r="A45" s="168"/>
      <c r="B45" s="1032" t="s">
        <v>498</v>
      </c>
      <c r="C45" s="1032"/>
      <c r="D45" s="1032"/>
      <c r="E45" s="1033" t="s">
        <v>473</v>
      </c>
      <c r="F45" s="1033"/>
      <c r="G45" s="1033"/>
      <c r="H45" s="1034" t="s">
        <v>474</v>
      </c>
      <c r="I45" s="1034"/>
      <c r="J45" s="1034"/>
      <c r="K45" s="1034"/>
      <c r="L45" s="1034" t="s">
        <v>475</v>
      </c>
      <c r="M45" s="1034"/>
      <c r="N45" s="1034"/>
      <c r="O45" s="1034"/>
      <c r="P45" s="1034"/>
      <c r="Q45" s="1034"/>
      <c r="R45" s="1034"/>
    </row>
    <row r="46" spans="1:18" s="111" customFormat="1" ht="30" customHeight="1" x14ac:dyDescent="0.25">
      <c r="A46" s="168"/>
      <c r="B46" s="1032"/>
      <c r="C46" s="1032"/>
      <c r="D46" s="1032"/>
      <c r="E46" s="1033"/>
      <c r="F46" s="1033"/>
      <c r="G46" s="1033"/>
      <c r="H46" s="1034"/>
      <c r="I46" s="1034"/>
      <c r="J46" s="1034"/>
      <c r="K46" s="1034"/>
      <c r="L46" s="1034"/>
      <c r="M46" s="1034"/>
      <c r="N46" s="1034"/>
      <c r="O46" s="1034"/>
      <c r="P46" s="1034"/>
      <c r="Q46" s="1034"/>
      <c r="R46" s="1034"/>
    </row>
    <row r="47" spans="1:18" s="111" customFormat="1" ht="30" customHeight="1" x14ac:dyDescent="0.25">
      <c r="A47" s="168"/>
      <c r="B47" s="1032"/>
      <c r="C47" s="1032"/>
      <c r="D47" s="1032"/>
      <c r="E47" s="1033"/>
      <c r="F47" s="1033"/>
      <c r="G47" s="1033"/>
      <c r="H47" s="1034"/>
      <c r="I47" s="1034"/>
      <c r="J47" s="1034"/>
      <c r="K47" s="1034"/>
      <c r="L47" s="1034"/>
      <c r="M47" s="1034"/>
      <c r="N47" s="1034"/>
      <c r="O47" s="1034"/>
      <c r="P47" s="1034"/>
      <c r="Q47" s="1034"/>
      <c r="R47" s="1034"/>
    </row>
    <row r="48" spans="1:18" s="111" customFormat="1" ht="30" customHeight="1" x14ac:dyDescent="0.25">
      <c r="A48" s="168"/>
      <c r="B48" s="584"/>
      <c r="C48" s="127"/>
      <c r="D48" s="127"/>
      <c r="E48" s="127"/>
      <c r="F48" s="127"/>
      <c r="G48" s="127"/>
      <c r="H48" s="127"/>
      <c r="I48" s="127"/>
      <c r="J48" s="127"/>
      <c r="K48" s="127"/>
      <c r="L48" s="12"/>
    </row>
    <row r="49" spans="1:19" ht="3" customHeight="1" x14ac:dyDescent="0.25">
      <c r="B49" s="26"/>
      <c r="C49" s="58"/>
      <c r="D49" s="62"/>
      <c r="E49" s="58"/>
      <c r="F49" s="27"/>
      <c r="G49" s="10"/>
      <c r="H49" s="10"/>
      <c r="I49" s="10"/>
      <c r="J49" s="10"/>
      <c r="K49" s="30"/>
      <c r="L49" s="30"/>
      <c r="M49" s="30"/>
      <c r="N49" s="30"/>
      <c r="O49" s="30"/>
      <c r="P49" s="100"/>
      <c r="R49" s="111"/>
      <c r="S49" s="111"/>
    </row>
    <row r="50" spans="1:19" s="40" customFormat="1" ht="21" customHeight="1" x14ac:dyDescent="0.2">
      <c r="A50" s="170"/>
      <c r="B50" s="931" t="s">
        <v>1</v>
      </c>
      <c r="C50" s="931"/>
      <c r="D50" s="931"/>
      <c r="E50" s="931"/>
      <c r="F50" s="931"/>
      <c r="G50" s="931"/>
      <c r="H50" s="931"/>
      <c r="I50" s="931"/>
      <c r="J50" s="931"/>
      <c r="K50" s="931"/>
      <c r="L50" s="931"/>
      <c r="M50" s="931"/>
      <c r="N50" s="931"/>
      <c r="O50" s="931"/>
      <c r="P50" s="931"/>
      <c r="Q50" s="931"/>
    </row>
    <row r="51" spans="1:19" s="40" customFormat="1" ht="21" customHeight="1" x14ac:dyDescent="0.2">
      <c r="A51" s="170"/>
      <c r="B51" s="931"/>
      <c r="C51" s="931"/>
      <c r="D51" s="931"/>
      <c r="E51" s="931"/>
      <c r="F51" s="931"/>
      <c r="G51" s="931"/>
      <c r="H51" s="931"/>
      <c r="I51" s="931"/>
      <c r="J51" s="931"/>
      <c r="K51" s="931"/>
      <c r="L51" s="931"/>
      <c r="M51" s="931"/>
      <c r="N51" s="931"/>
      <c r="O51" s="931"/>
      <c r="P51" s="931"/>
      <c r="Q51" s="931"/>
    </row>
    <row r="52" spans="1:19" s="40" customFormat="1" ht="21" customHeight="1" x14ac:dyDescent="0.2">
      <c r="A52" s="170"/>
      <c r="B52" s="931"/>
      <c r="C52" s="931"/>
      <c r="D52" s="931"/>
      <c r="E52" s="931"/>
      <c r="F52" s="931"/>
      <c r="G52" s="931"/>
      <c r="H52" s="931"/>
      <c r="I52" s="931"/>
      <c r="J52" s="931"/>
      <c r="K52" s="931"/>
      <c r="L52" s="931"/>
      <c r="M52" s="931"/>
      <c r="N52" s="931"/>
      <c r="O52" s="931"/>
      <c r="P52" s="931"/>
      <c r="Q52" s="931"/>
    </row>
    <row r="53" spans="1:19" s="40" customFormat="1" ht="21" customHeight="1" x14ac:dyDescent="0.2">
      <c r="A53" s="170"/>
      <c r="B53" s="931"/>
      <c r="C53" s="931"/>
      <c r="D53" s="931"/>
      <c r="E53" s="931"/>
      <c r="F53" s="931"/>
      <c r="G53" s="931"/>
      <c r="H53" s="931"/>
      <c r="I53" s="931"/>
      <c r="J53" s="931"/>
      <c r="K53" s="931"/>
      <c r="L53" s="931"/>
      <c r="M53" s="931"/>
      <c r="N53" s="931"/>
      <c r="O53" s="931"/>
      <c r="P53" s="931"/>
      <c r="Q53" s="931"/>
    </row>
    <row r="54" spans="1:19" s="40" customFormat="1" ht="21" customHeight="1" x14ac:dyDescent="0.35">
      <c r="A54" s="170"/>
      <c r="B54" s="41"/>
      <c r="C54" s="43"/>
      <c r="D54" s="42"/>
      <c r="E54" s="43"/>
      <c r="F54" s="43"/>
      <c r="G54" s="43"/>
      <c r="H54" s="43"/>
      <c r="I54" s="43"/>
      <c r="J54" s="43"/>
      <c r="K54" s="43"/>
      <c r="L54" s="43"/>
      <c r="M54" s="44"/>
      <c r="N54" s="43"/>
      <c r="O54" s="45"/>
      <c r="P54" s="99"/>
      <c r="Q54" s="48"/>
    </row>
    <row r="55" spans="1:19" s="63" customFormat="1" ht="54" customHeight="1" x14ac:dyDescent="0.2">
      <c r="A55" s="172"/>
      <c r="B55" s="1020" t="s">
        <v>76</v>
      </c>
      <c r="C55" s="1020"/>
      <c r="D55" s="1020"/>
      <c r="E55" s="1020"/>
      <c r="F55" s="1020"/>
      <c r="G55" s="1020"/>
      <c r="H55" s="1020"/>
      <c r="I55" s="1020"/>
      <c r="J55" s="1020"/>
      <c r="K55" s="1020"/>
      <c r="L55" s="1020"/>
      <c r="M55" s="1020"/>
      <c r="N55" s="1020"/>
      <c r="O55" s="1020"/>
      <c r="P55" s="1020"/>
      <c r="Q55" s="1020"/>
      <c r="R55" s="111"/>
      <c r="S55" s="111"/>
    </row>
    <row r="56" spans="1:19" s="57" customFormat="1" ht="30" customHeight="1" x14ac:dyDescent="0.2">
      <c r="A56" s="132"/>
      <c r="B56" s="101"/>
      <c r="C56" s="104"/>
      <c r="D56" s="66"/>
      <c r="E56" s="104"/>
      <c r="F56" s="105"/>
      <c r="G56" s="64"/>
      <c r="H56" s="64"/>
      <c r="I56" s="64"/>
      <c r="J56" s="64"/>
      <c r="K56" s="64"/>
      <c r="L56" s="64"/>
      <c r="M56" s="64"/>
      <c r="N56" s="64"/>
      <c r="O56" s="64"/>
      <c r="P56" s="106"/>
      <c r="Q56" s="107"/>
    </row>
    <row r="57" spans="1:19" s="57" customFormat="1" ht="30" customHeight="1" x14ac:dyDescent="0.2">
      <c r="A57" s="132"/>
      <c r="B57" s="935">
        <v>1</v>
      </c>
      <c r="D57" s="66"/>
      <c r="E57" s="1041" t="s">
        <v>99</v>
      </c>
      <c r="F57" s="1041"/>
      <c r="G57" s="1041"/>
      <c r="H57" s="1041"/>
      <c r="I57" s="1036" t="s">
        <v>408</v>
      </c>
      <c r="J57" s="1036"/>
      <c r="K57" s="1036"/>
      <c r="L57" s="1036"/>
      <c r="M57" s="1036"/>
      <c r="N57" s="1035" t="s">
        <v>407</v>
      </c>
      <c r="O57" s="1035"/>
      <c r="P57" s="1035"/>
      <c r="Q57" s="1035"/>
    </row>
    <row r="58" spans="1:19" s="57" customFormat="1" ht="30" customHeight="1" x14ac:dyDescent="0.2">
      <c r="A58" s="132"/>
      <c r="B58" s="935"/>
      <c r="D58" s="66"/>
      <c r="E58" s="1041"/>
      <c r="F58" s="1041"/>
      <c r="G58" s="1041"/>
      <c r="H58" s="1041"/>
      <c r="I58" s="1036" t="s">
        <v>419</v>
      </c>
      <c r="J58" s="1036"/>
      <c r="K58" s="1036"/>
      <c r="L58" s="1036"/>
      <c r="M58" s="1036"/>
      <c r="N58" s="1035" t="s">
        <v>418</v>
      </c>
      <c r="O58" s="1035"/>
      <c r="P58" s="1035"/>
      <c r="Q58" s="1035"/>
    </row>
    <row r="59" spans="1:19" s="57" customFormat="1" ht="30" customHeight="1" x14ac:dyDescent="0.45">
      <c r="A59" s="132"/>
      <c r="B59" s="104"/>
      <c r="D59" s="66"/>
      <c r="E59" s="498"/>
      <c r="F59" s="498"/>
      <c r="G59" s="498"/>
      <c r="H59" s="498"/>
      <c r="I59" s="419"/>
      <c r="J59" s="420"/>
      <c r="K59" s="420"/>
      <c r="L59" s="420"/>
      <c r="M59" s="419"/>
      <c r="N59" s="423"/>
      <c r="O59" s="424"/>
      <c r="P59" s="425"/>
      <c r="Q59" s="425"/>
    </row>
    <row r="60" spans="1:19" s="57" customFormat="1" ht="30" customHeight="1" x14ac:dyDescent="0.2">
      <c r="A60" s="132"/>
      <c r="B60" s="939">
        <v>2</v>
      </c>
      <c r="D60" s="66"/>
      <c r="E60" s="1041" t="s">
        <v>108</v>
      </c>
      <c r="F60" s="1041"/>
      <c r="G60" s="1041"/>
      <c r="H60" s="1041"/>
      <c r="I60" s="1036" t="s">
        <v>398</v>
      </c>
      <c r="J60" s="1036"/>
      <c r="K60" s="1036"/>
      <c r="L60" s="1036"/>
      <c r="M60" s="1036"/>
      <c r="N60" s="1035" t="s">
        <v>397</v>
      </c>
      <c r="O60" s="1035"/>
      <c r="P60" s="1035"/>
      <c r="Q60" s="1035"/>
    </row>
    <row r="61" spans="1:19" s="57" customFormat="1" ht="30" customHeight="1" x14ac:dyDescent="0.2">
      <c r="A61" s="132"/>
      <c r="B61" s="939"/>
      <c r="D61" s="66"/>
      <c r="E61" s="1041"/>
      <c r="F61" s="1041"/>
      <c r="G61" s="1041"/>
      <c r="H61" s="1041"/>
      <c r="I61" s="1036" t="s">
        <v>400</v>
      </c>
      <c r="J61" s="1036"/>
      <c r="K61" s="1036"/>
      <c r="L61" s="1036"/>
      <c r="M61" s="1036"/>
      <c r="N61" s="1035" t="s">
        <v>399</v>
      </c>
      <c r="O61" s="1035"/>
      <c r="P61" s="1035"/>
      <c r="Q61" s="1035"/>
    </row>
    <row r="62" spans="1:19" s="57" customFormat="1" ht="30" customHeight="1" x14ac:dyDescent="0.45">
      <c r="A62" s="132"/>
      <c r="B62" s="104"/>
      <c r="D62" s="66"/>
      <c r="E62" s="498"/>
      <c r="F62" s="498"/>
      <c r="G62" s="498"/>
      <c r="H62" s="498"/>
      <c r="I62" s="419"/>
      <c r="J62" s="421"/>
      <c r="K62" s="420"/>
      <c r="L62" s="421"/>
      <c r="M62" s="419"/>
      <c r="N62" s="423"/>
      <c r="O62" s="424"/>
      <c r="P62" s="425"/>
      <c r="Q62" s="425"/>
    </row>
    <row r="63" spans="1:19" s="57" customFormat="1" ht="30" customHeight="1" x14ac:dyDescent="0.2">
      <c r="A63" s="132"/>
      <c r="B63" s="921">
        <v>3</v>
      </c>
      <c r="D63" s="66"/>
      <c r="E63" s="1041" t="s">
        <v>23</v>
      </c>
      <c r="F63" s="1041"/>
      <c r="G63" s="1041"/>
      <c r="H63" s="1041"/>
      <c r="I63" s="1036" t="s">
        <v>148</v>
      </c>
      <c r="J63" s="1036"/>
      <c r="K63" s="1036"/>
      <c r="L63" s="1036"/>
      <c r="M63" s="1036"/>
      <c r="N63" s="1035" t="s">
        <v>149</v>
      </c>
      <c r="O63" s="1035"/>
      <c r="P63" s="1035"/>
      <c r="Q63" s="1035"/>
    </row>
    <row r="64" spans="1:19" s="57" customFormat="1" ht="30" customHeight="1" x14ac:dyDescent="0.2">
      <c r="A64" s="132"/>
      <c r="B64" s="921"/>
      <c r="D64" s="66"/>
      <c r="E64" s="1041"/>
      <c r="F64" s="1041"/>
      <c r="G64" s="1041"/>
      <c r="H64" s="1041"/>
      <c r="I64" s="1036" t="s">
        <v>416</v>
      </c>
      <c r="J64" s="1036"/>
      <c r="K64" s="1036"/>
      <c r="L64" s="1036"/>
      <c r="M64" s="1036"/>
      <c r="N64" s="1035" t="s">
        <v>417</v>
      </c>
      <c r="O64" s="1035"/>
      <c r="P64" s="1035"/>
      <c r="Q64" s="1035"/>
    </row>
    <row r="65" spans="1:19" s="57" customFormat="1" ht="15" customHeight="1" x14ac:dyDescent="0.45">
      <c r="A65" s="132"/>
      <c r="B65" s="133"/>
      <c r="D65" s="66"/>
      <c r="E65" s="498"/>
      <c r="F65" s="498"/>
      <c r="G65" s="498"/>
      <c r="H65" s="498"/>
      <c r="I65" s="419"/>
      <c r="J65" s="420"/>
      <c r="K65" s="420"/>
      <c r="L65" s="420"/>
      <c r="M65" s="419"/>
      <c r="N65" s="423"/>
      <c r="O65" s="424"/>
      <c r="P65" s="425"/>
      <c r="Q65" s="425"/>
    </row>
    <row r="66" spans="1:19" s="57" customFormat="1" ht="30" customHeight="1" x14ac:dyDescent="0.2">
      <c r="A66" s="132"/>
      <c r="B66" s="921">
        <v>3</v>
      </c>
      <c r="D66" s="66"/>
      <c r="E66" s="1041" t="s">
        <v>99</v>
      </c>
      <c r="F66" s="1041"/>
      <c r="G66" s="1041"/>
      <c r="H66" s="1041"/>
      <c r="I66" s="1036" t="s">
        <v>332</v>
      </c>
      <c r="J66" s="1036"/>
      <c r="K66" s="1036"/>
      <c r="L66" s="1036"/>
      <c r="M66" s="1036"/>
      <c r="N66" s="1035" t="s">
        <v>409</v>
      </c>
      <c r="O66" s="1035"/>
      <c r="P66" s="1035"/>
      <c r="Q66" s="1035"/>
    </row>
    <row r="67" spans="1:19" s="57" customFormat="1" ht="30" customHeight="1" x14ac:dyDescent="0.2">
      <c r="A67" s="132"/>
      <c r="B67" s="921"/>
      <c r="D67" s="66"/>
      <c r="E67" s="1041"/>
      <c r="F67" s="1041"/>
      <c r="G67" s="1041"/>
      <c r="H67" s="1041"/>
      <c r="I67" s="1036" t="s">
        <v>413</v>
      </c>
      <c r="J67" s="1036"/>
      <c r="K67" s="1036"/>
      <c r="L67" s="1036"/>
      <c r="M67" s="1036"/>
      <c r="N67" s="1035" t="s">
        <v>412</v>
      </c>
      <c r="O67" s="1035"/>
      <c r="P67" s="1035"/>
      <c r="Q67" s="1035"/>
    </row>
    <row r="68" spans="1:19" s="57" customFormat="1" ht="30" customHeight="1" x14ac:dyDescent="0.2">
      <c r="A68" s="132"/>
      <c r="B68" s="101"/>
      <c r="C68" s="104"/>
      <c r="D68" s="66"/>
      <c r="E68" s="104"/>
      <c r="F68" s="105"/>
      <c r="G68" s="64"/>
      <c r="H68" s="64"/>
      <c r="I68" s="64"/>
      <c r="J68" s="64"/>
      <c r="K68" s="64"/>
      <c r="L68" s="64"/>
      <c r="M68" s="64"/>
      <c r="N68" s="422"/>
      <c r="O68" s="422"/>
      <c r="P68" s="426"/>
      <c r="Q68" s="427"/>
    </row>
    <row r="69" spans="1:19" s="63" customFormat="1" ht="54" customHeight="1" x14ac:dyDescent="0.2">
      <c r="A69" s="172"/>
      <c r="B69" s="1020" t="s">
        <v>16</v>
      </c>
      <c r="C69" s="1020"/>
      <c r="D69" s="1020"/>
      <c r="E69" s="1020"/>
      <c r="F69" s="1020"/>
      <c r="G69" s="1020"/>
      <c r="H69" s="1020"/>
      <c r="I69" s="1020"/>
      <c r="J69" s="1020"/>
      <c r="K69" s="1020"/>
      <c r="L69" s="1020"/>
      <c r="M69" s="1020"/>
      <c r="N69" s="1020"/>
      <c r="O69" s="1020"/>
      <c r="P69" s="1020"/>
      <c r="Q69" s="1020"/>
      <c r="R69" s="111"/>
      <c r="S69" s="111"/>
    </row>
    <row r="70" spans="1:19" s="57" customFormat="1" ht="29.25" customHeight="1" x14ac:dyDescent="0.2">
      <c r="A70" s="132"/>
      <c r="B70" s="101"/>
      <c r="C70" s="104"/>
      <c r="D70" s="66"/>
      <c r="E70" s="104"/>
      <c r="F70" s="105"/>
      <c r="G70" s="64"/>
      <c r="H70" s="64"/>
      <c r="I70" s="64"/>
      <c r="J70" s="64"/>
      <c r="K70" s="64"/>
      <c r="L70" s="64"/>
      <c r="M70" s="64"/>
      <c r="N70" s="64"/>
      <c r="O70" s="64"/>
      <c r="P70" s="106"/>
      <c r="Q70" s="107"/>
    </row>
    <row r="71" spans="1:19" ht="36" customHeight="1" x14ac:dyDescent="0.35">
      <c r="B71" s="17" t="s">
        <v>117</v>
      </c>
      <c r="C71" s="162"/>
      <c r="D71" s="272"/>
      <c r="E71" s="362" t="s">
        <v>99</v>
      </c>
      <c r="F71" s="15"/>
      <c r="G71" s="17"/>
      <c r="H71" s="946">
        <v>1</v>
      </c>
      <c r="I71" s="946">
        <v>1</v>
      </c>
      <c r="J71" s="64"/>
      <c r="K71" s="9"/>
      <c r="L71" s="9"/>
      <c r="M71" s="9"/>
      <c r="N71" s="920">
        <v>2</v>
      </c>
      <c r="O71" s="9"/>
      <c r="P71" s="283"/>
      <c r="Q71" s="50">
        <v>1</v>
      </c>
    </row>
    <row r="72" spans="1:19" ht="6" customHeight="1" x14ac:dyDescent="0.25">
      <c r="B72" s="17"/>
      <c r="C72" s="162"/>
      <c r="D72" s="137"/>
      <c r="E72" s="162"/>
      <c r="F72" s="15"/>
      <c r="G72" s="17"/>
      <c r="H72" s="946"/>
      <c r="I72" s="946"/>
      <c r="J72" s="64"/>
      <c r="K72" s="9"/>
      <c r="L72" s="9"/>
      <c r="M72" s="9"/>
      <c r="N72" s="920"/>
      <c r="O72" s="9"/>
      <c r="P72" s="283"/>
      <c r="Q72" s="17"/>
    </row>
    <row r="73" spans="1:19" s="161" customFormat="1" ht="30" customHeight="1" x14ac:dyDescent="0.25">
      <c r="A73" s="169"/>
      <c r="B73" s="17"/>
      <c r="C73" s="129"/>
      <c r="D73" s="255" t="s">
        <v>407</v>
      </c>
      <c r="E73" s="240" t="s">
        <v>408</v>
      </c>
      <c r="F73" s="159"/>
      <c r="G73" s="17"/>
      <c r="H73" s="918">
        <v>203</v>
      </c>
      <c r="I73" s="918">
        <v>208</v>
      </c>
      <c r="J73" s="157"/>
      <c r="K73" s="9"/>
      <c r="L73" s="9"/>
      <c r="M73" s="201"/>
      <c r="N73" s="62"/>
      <c r="P73" s="283"/>
      <c r="Q73" s="17"/>
    </row>
    <row r="74" spans="1:19" ht="30" customHeight="1" x14ac:dyDescent="0.25">
      <c r="B74" s="17"/>
      <c r="C74" s="129"/>
      <c r="D74" s="255" t="s">
        <v>418</v>
      </c>
      <c r="E74" s="240" t="s">
        <v>419</v>
      </c>
      <c r="F74" s="15"/>
      <c r="G74" s="17"/>
      <c r="H74" s="918"/>
      <c r="I74" s="918"/>
      <c r="J74" s="157"/>
      <c r="K74" s="9"/>
      <c r="L74" s="9"/>
      <c r="M74" s="4"/>
      <c r="N74" s="62"/>
      <c r="P74" s="283"/>
      <c r="Q74" s="17"/>
    </row>
    <row r="75" spans="1:19" s="12" customFormat="1" ht="18" customHeight="1" x14ac:dyDescent="0.35">
      <c r="A75" s="173"/>
      <c r="B75" s="32"/>
      <c r="C75" s="55"/>
      <c r="D75" s="15"/>
      <c r="E75" s="55"/>
      <c r="F75" s="15"/>
      <c r="G75" s="15"/>
      <c r="H75" s="6"/>
      <c r="I75" s="6"/>
      <c r="J75" s="157"/>
      <c r="K75" s="6"/>
      <c r="L75" s="6"/>
      <c r="M75" s="6"/>
      <c r="N75" s="6"/>
      <c r="O75" s="6"/>
      <c r="P75" s="6"/>
      <c r="Q75" s="32"/>
    </row>
    <row r="76" spans="1:19" ht="36" customHeight="1" x14ac:dyDescent="0.35">
      <c r="B76" s="17" t="s">
        <v>119</v>
      </c>
      <c r="C76" s="162"/>
      <c r="D76" s="272"/>
      <c r="E76" s="362" t="s">
        <v>108</v>
      </c>
      <c r="F76" s="15"/>
      <c r="G76" s="17"/>
      <c r="H76" s="946">
        <v>0</v>
      </c>
      <c r="I76" s="946">
        <v>0</v>
      </c>
      <c r="J76" s="157"/>
      <c r="K76" s="9"/>
      <c r="L76" s="9"/>
      <c r="M76" s="9"/>
      <c r="N76" s="920">
        <v>0</v>
      </c>
      <c r="O76" s="9"/>
      <c r="P76" s="283"/>
      <c r="Q76" s="50">
        <v>10</v>
      </c>
    </row>
    <row r="77" spans="1:19" ht="6" customHeight="1" x14ac:dyDescent="0.25">
      <c r="B77" s="17"/>
      <c r="C77" s="162"/>
      <c r="D77" s="137"/>
      <c r="E77" s="184"/>
      <c r="F77" s="15"/>
      <c r="G77" s="17"/>
      <c r="H77" s="946"/>
      <c r="I77" s="946"/>
      <c r="J77" s="157"/>
      <c r="K77" s="9"/>
      <c r="L77" s="9"/>
      <c r="M77" s="9"/>
      <c r="N77" s="920"/>
      <c r="O77" s="9"/>
      <c r="P77" s="283"/>
      <c r="Q77" s="129"/>
    </row>
    <row r="78" spans="1:19" s="161" customFormat="1" ht="30" customHeight="1" x14ac:dyDescent="0.25">
      <c r="A78" s="169"/>
      <c r="B78" s="17"/>
      <c r="C78" s="129"/>
      <c r="D78" s="255" t="s">
        <v>397</v>
      </c>
      <c r="E78" s="240" t="s">
        <v>398</v>
      </c>
      <c r="F78" s="159"/>
      <c r="G78" s="17"/>
      <c r="H78" s="918">
        <v>175</v>
      </c>
      <c r="I78" s="918">
        <v>180</v>
      </c>
      <c r="J78" s="918"/>
      <c r="K78" s="9"/>
      <c r="L78" s="9"/>
      <c r="M78" s="201"/>
      <c r="N78" s="62"/>
      <c r="P78" s="283"/>
      <c r="Q78" s="129"/>
    </row>
    <row r="79" spans="1:19" ht="30" customHeight="1" x14ac:dyDescent="0.25">
      <c r="B79" s="17"/>
      <c r="C79" s="129"/>
      <c r="D79" s="255" t="s">
        <v>399</v>
      </c>
      <c r="E79" s="240" t="s">
        <v>400</v>
      </c>
      <c r="F79" s="15"/>
      <c r="G79" s="17"/>
      <c r="H79" s="918"/>
      <c r="I79" s="918"/>
      <c r="J79" s="918"/>
      <c r="K79" s="9"/>
      <c r="L79" s="9"/>
      <c r="M79" s="4"/>
      <c r="N79" s="62"/>
      <c r="P79" s="283"/>
      <c r="Q79" s="129"/>
    </row>
    <row r="80" spans="1:19" s="57" customFormat="1" ht="20.25" customHeight="1" x14ac:dyDescent="0.2">
      <c r="A80" s="132"/>
      <c r="B80" s="101"/>
      <c r="C80" s="104"/>
      <c r="D80" s="66"/>
      <c r="E80" s="104"/>
      <c r="F80" s="105"/>
      <c r="G80" s="64"/>
      <c r="H80" s="64"/>
      <c r="I80" s="64"/>
      <c r="J80" s="64"/>
      <c r="K80" s="64"/>
      <c r="L80" s="64"/>
      <c r="M80" s="64"/>
      <c r="N80" s="64"/>
      <c r="O80" s="64"/>
      <c r="P80" s="106"/>
      <c r="Q80" s="107"/>
    </row>
    <row r="81" spans="1:19" s="63" customFormat="1" ht="54" customHeight="1" x14ac:dyDescent="0.2">
      <c r="A81" s="172"/>
      <c r="B81" s="1020" t="s">
        <v>25</v>
      </c>
      <c r="C81" s="1020"/>
      <c r="D81" s="1020"/>
      <c r="E81" s="1020"/>
      <c r="F81" s="1020"/>
      <c r="G81" s="1020"/>
      <c r="H81" s="1020"/>
      <c r="I81" s="1020"/>
      <c r="J81" s="1020"/>
      <c r="K81" s="1020"/>
      <c r="L81" s="1020"/>
      <c r="M81" s="1020"/>
      <c r="N81" s="1020"/>
      <c r="O81" s="1020"/>
      <c r="P81" s="1020"/>
      <c r="Q81" s="1020"/>
      <c r="R81" s="111"/>
      <c r="S81" s="111"/>
    </row>
    <row r="82" spans="1:19" s="57" customFormat="1" ht="29.25" customHeight="1" x14ac:dyDescent="0.2">
      <c r="A82" s="132"/>
      <c r="B82" s="101"/>
      <c r="C82" s="104"/>
      <c r="D82" s="66"/>
      <c r="E82" s="104"/>
      <c r="F82" s="105"/>
      <c r="G82" s="64"/>
      <c r="H82" s="64"/>
      <c r="I82" s="64"/>
      <c r="J82" s="64"/>
      <c r="K82" s="64"/>
      <c r="L82" s="64"/>
      <c r="M82" s="64"/>
      <c r="N82" s="64"/>
      <c r="O82" s="64"/>
      <c r="P82" s="106"/>
      <c r="Q82" s="107"/>
    </row>
    <row r="83" spans="1:19" ht="36" customHeight="1" x14ac:dyDescent="0.35">
      <c r="B83" s="17" t="s">
        <v>117</v>
      </c>
      <c r="C83" s="162"/>
      <c r="D83" s="272"/>
      <c r="E83" s="362" t="s">
        <v>99</v>
      </c>
      <c r="F83" s="15"/>
      <c r="G83" s="17"/>
      <c r="H83" s="946">
        <v>1</v>
      </c>
      <c r="I83" s="946">
        <v>1</v>
      </c>
      <c r="J83" s="918"/>
      <c r="K83" s="9"/>
      <c r="L83" s="9"/>
      <c r="M83" s="9"/>
      <c r="N83" s="920">
        <v>2</v>
      </c>
      <c r="O83" s="17"/>
      <c r="P83" s="163"/>
      <c r="Q83" s="50">
        <v>1</v>
      </c>
    </row>
    <row r="84" spans="1:19" ht="6" customHeight="1" x14ac:dyDescent="0.25">
      <c r="B84" s="17"/>
      <c r="C84" s="162"/>
      <c r="D84" s="137"/>
      <c r="E84" s="162"/>
      <c r="F84" s="15"/>
      <c r="G84" s="17"/>
      <c r="H84" s="946"/>
      <c r="I84" s="946"/>
      <c r="J84" s="918"/>
      <c r="K84" s="9"/>
      <c r="L84" s="9"/>
      <c r="M84" s="9"/>
      <c r="N84" s="920"/>
      <c r="O84" s="17"/>
      <c r="P84" s="163"/>
      <c r="Q84" s="17"/>
    </row>
    <row r="85" spans="1:19" s="161" customFormat="1" ht="30" customHeight="1" x14ac:dyDescent="0.25">
      <c r="A85" s="169"/>
      <c r="B85" s="17"/>
      <c r="C85" s="129"/>
      <c r="D85" s="232" t="s">
        <v>407</v>
      </c>
      <c r="E85" s="240" t="s">
        <v>408</v>
      </c>
      <c r="F85" s="159"/>
      <c r="G85" s="17"/>
      <c r="H85" s="918">
        <v>204</v>
      </c>
      <c r="I85" s="918">
        <v>197</v>
      </c>
      <c r="J85" s="918"/>
      <c r="K85" s="9"/>
      <c r="L85" s="9"/>
      <c r="M85" s="201"/>
      <c r="N85" s="62"/>
      <c r="O85" s="159"/>
      <c r="P85" s="163"/>
      <c r="Q85" s="17"/>
    </row>
    <row r="86" spans="1:19" ht="30" customHeight="1" x14ac:dyDescent="0.25">
      <c r="B86" s="17"/>
      <c r="C86" s="129"/>
      <c r="D86" s="232" t="s">
        <v>418</v>
      </c>
      <c r="E86" s="240" t="s">
        <v>419</v>
      </c>
      <c r="F86" s="15"/>
      <c r="G86" s="17"/>
      <c r="H86" s="918"/>
      <c r="I86" s="918"/>
      <c r="J86" s="918"/>
      <c r="K86" s="9"/>
      <c r="L86" s="9"/>
      <c r="M86" s="4"/>
      <c r="N86" s="62"/>
      <c r="O86" s="15"/>
      <c r="P86" s="163"/>
      <c r="Q86" s="17"/>
    </row>
    <row r="87" spans="1:19" s="12" customFormat="1" ht="18" customHeight="1" x14ac:dyDescent="0.35">
      <c r="A87" s="173"/>
      <c r="B87" s="32"/>
      <c r="C87" s="55"/>
      <c r="D87" s="15"/>
      <c r="E87" s="55"/>
      <c r="F87" s="15"/>
      <c r="G87" s="15"/>
      <c r="H87" s="6"/>
      <c r="I87" s="6"/>
      <c r="J87" s="6"/>
      <c r="K87" s="6"/>
      <c r="L87" s="6"/>
      <c r="M87" s="6"/>
      <c r="N87" s="6"/>
      <c r="O87" s="15"/>
      <c r="P87" s="15"/>
      <c r="Q87" s="32"/>
    </row>
    <row r="88" spans="1:19" ht="36" customHeight="1" x14ac:dyDescent="0.35">
      <c r="B88" s="17" t="s">
        <v>118</v>
      </c>
      <c r="C88" s="162"/>
      <c r="D88" s="272"/>
      <c r="E88" s="362" t="s">
        <v>23</v>
      </c>
      <c r="F88" s="15"/>
      <c r="G88" s="17"/>
      <c r="H88" s="946">
        <v>0</v>
      </c>
      <c r="I88" s="946">
        <v>0</v>
      </c>
      <c r="J88" s="918"/>
      <c r="K88" s="9"/>
      <c r="L88" s="9"/>
      <c r="M88" s="9"/>
      <c r="N88" s="920">
        <v>0</v>
      </c>
      <c r="O88" s="17"/>
      <c r="P88" s="163"/>
      <c r="Q88" s="50">
        <v>5</v>
      </c>
    </row>
    <row r="89" spans="1:19" ht="6" customHeight="1" x14ac:dyDescent="0.25">
      <c r="B89" s="17"/>
      <c r="C89" s="162"/>
      <c r="D89" s="137"/>
      <c r="E89" s="162"/>
      <c r="F89" s="15"/>
      <c r="G89" s="17"/>
      <c r="H89" s="946"/>
      <c r="I89" s="946"/>
      <c r="J89" s="918"/>
      <c r="K89" s="9"/>
      <c r="L89" s="9"/>
      <c r="M89" s="9"/>
      <c r="N89" s="920"/>
      <c r="O89" s="17"/>
      <c r="P89" s="163"/>
      <c r="Q89" s="17"/>
    </row>
    <row r="90" spans="1:19" s="161" customFormat="1" ht="30" customHeight="1" x14ac:dyDescent="0.25">
      <c r="A90" s="169"/>
      <c r="B90" s="17"/>
      <c r="C90" s="129"/>
      <c r="D90" s="232" t="s">
        <v>149</v>
      </c>
      <c r="E90" s="240" t="s">
        <v>148</v>
      </c>
      <c r="F90" s="159"/>
      <c r="G90" s="17"/>
      <c r="H90" s="918">
        <v>153</v>
      </c>
      <c r="I90" s="918">
        <v>137</v>
      </c>
      <c r="J90" s="918"/>
      <c r="K90" s="9"/>
      <c r="L90" s="9"/>
      <c r="M90" s="201"/>
      <c r="N90" s="62"/>
      <c r="O90" s="159"/>
      <c r="P90" s="163"/>
      <c r="Q90" s="17"/>
    </row>
    <row r="91" spans="1:19" ht="30" customHeight="1" x14ac:dyDescent="0.25">
      <c r="B91" s="17"/>
      <c r="C91" s="129"/>
      <c r="D91" s="232" t="s">
        <v>417</v>
      </c>
      <c r="E91" s="240" t="s">
        <v>416</v>
      </c>
      <c r="F91" s="15"/>
      <c r="G91" s="17"/>
      <c r="H91" s="918"/>
      <c r="I91" s="918"/>
      <c r="J91" s="918"/>
      <c r="K91" s="9"/>
      <c r="L91" s="9"/>
      <c r="M91" s="4"/>
      <c r="N91" s="62"/>
      <c r="O91" s="15"/>
      <c r="P91" s="163"/>
      <c r="Q91" s="17"/>
    </row>
    <row r="92" spans="1:19" s="12" customFormat="1" ht="12" customHeight="1" thickBot="1" x14ac:dyDescent="0.4">
      <c r="A92" s="174"/>
      <c r="B92" s="175"/>
      <c r="C92" s="223"/>
      <c r="D92" s="254"/>
      <c r="E92" s="223"/>
      <c r="F92" s="176"/>
      <c r="G92" s="176"/>
      <c r="H92" s="247"/>
      <c r="I92" s="247"/>
      <c r="J92" s="247"/>
      <c r="K92" s="247"/>
      <c r="L92" s="247"/>
      <c r="M92" s="247"/>
      <c r="N92" s="247"/>
      <c r="O92" s="176"/>
      <c r="P92" s="176"/>
      <c r="Q92" s="175"/>
      <c r="R92" s="178"/>
      <c r="S92" s="178"/>
    </row>
    <row r="93" spans="1:19" s="12" customFormat="1" ht="12" customHeight="1" thickTop="1" x14ac:dyDescent="0.35">
      <c r="A93" s="173"/>
      <c r="B93" s="32"/>
      <c r="C93" s="55"/>
      <c r="D93" s="158"/>
      <c r="E93" s="55"/>
      <c r="F93" s="15"/>
      <c r="G93" s="15"/>
      <c r="H93" s="6"/>
      <c r="I93" s="6"/>
      <c r="J93" s="6"/>
      <c r="K93" s="6"/>
      <c r="L93" s="6"/>
      <c r="M93" s="6"/>
      <c r="N93" s="6"/>
      <c r="O93" s="15"/>
      <c r="P93" s="15"/>
      <c r="Q93" s="32"/>
    </row>
    <row r="94" spans="1:19" ht="36" customHeight="1" x14ac:dyDescent="0.35">
      <c r="B94" s="17" t="s">
        <v>119</v>
      </c>
      <c r="C94" s="162"/>
      <c r="D94" s="272"/>
      <c r="E94" s="362" t="s">
        <v>108</v>
      </c>
      <c r="F94" s="15"/>
      <c r="G94" s="17"/>
      <c r="H94" s="946">
        <v>0</v>
      </c>
      <c r="I94" s="946">
        <v>1</v>
      </c>
      <c r="J94" s="946">
        <v>1</v>
      </c>
      <c r="K94" s="918"/>
      <c r="L94" s="9"/>
      <c r="M94" s="9"/>
      <c r="N94" s="1040">
        <v>2</v>
      </c>
      <c r="O94" s="17"/>
      <c r="P94" s="163"/>
      <c r="Q94" s="50">
        <v>10</v>
      </c>
    </row>
    <row r="95" spans="1:19" ht="6" customHeight="1" x14ac:dyDescent="0.25">
      <c r="B95" s="17"/>
      <c r="C95" s="162"/>
      <c r="D95" s="137"/>
      <c r="E95" s="162"/>
      <c r="F95" s="15"/>
      <c r="G95" s="17"/>
      <c r="H95" s="946"/>
      <c r="I95" s="946"/>
      <c r="J95" s="946"/>
      <c r="K95" s="918"/>
      <c r="L95" s="9"/>
      <c r="M95" s="9"/>
      <c r="N95" s="1040"/>
      <c r="O95" s="17"/>
      <c r="P95" s="163"/>
      <c r="Q95" s="17"/>
    </row>
    <row r="96" spans="1:19" s="161" customFormat="1" ht="30" customHeight="1" x14ac:dyDescent="0.25">
      <c r="A96" s="169"/>
      <c r="B96" s="17"/>
      <c r="C96" s="129"/>
      <c r="D96" s="232" t="s">
        <v>397</v>
      </c>
      <c r="E96" s="240" t="s">
        <v>398</v>
      </c>
      <c r="F96" s="159"/>
      <c r="G96" s="17"/>
      <c r="H96" s="918">
        <v>140</v>
      </c>
      <c r="I96" s="918">
        <v>186</v>
      </c>
      <c r="J96" s="918">
        <v>200</v>
      </c>
      <c r="K96" s="918"/>
      <c r="L96" s="9"/>
      <c r="M96" s="201"/>
      <c r="N96" s="652"/>
      <c r="O96" s="159"/>
      <c r="P96" s="163"/>
      <c r="Q96" s="17"/>
    </row>
    <row r="97" spans="1:19" ht="30" customHeight="1" x14ac:dyDescent="0.25">
      <c r="B97" s="17"/>
      <c r="C97" s="129"/>
      <c r="D97" s="232" t="s">
        <v>399</v>
      </c>
      <c r="E97" s="240" t="s">
        <v>400</v>
      </c>
      <c r="F97" s="15"/>
      <c r="G97" s="17"/>
      <c r="H97" s="918"/>
      <c r="I97" s="918"/>
      <c r="J97" s="918"/>
      <c r="K97" s="918"/>
      <c r="L97" s="9"/>
      <c r="M97" s="4"/>
      <c r="N97" s="652"/>
      <c r="O97" s="15"/>
      <c r="P97" s="163"/>
      <c r="Q97" s="17"/>
    </row>
    <row r="98" spans="1:19" s="12" customFormat="1" ht="18" customHeight="1" x14ac:dyDescent="0.7">
      <c r="A98" s="173"/>
      <c r="B98" s="32"/>
      <c r="C98" s="55"/>
      <c r="D98" s="15"/>
      <c r="E98" s="55"/>
      <c r="F98" s="15"/>
      <c r="G98" s="15"/>
      <c r="H98" s="6"/>
      <c r="I98" s="6"/>
      <c r="J98" s="6"/>
      <c r="K98" s="6"/>
      <c r="L98" s="6"/>
      <c r="M98" s="6"/>
      <c r="N98" s="653"/>
      <c r="O98" s="15"/>
      <c r="P98" s="15"/>
      <c r="Q98" s="32"/>
    </row>
    <row r="99" spans="1:19" ht="36.75" customHeight="1" x14ac:dyDescent="0.35">
      <c r="B99" s="17" t="s">
        <v>120</v>
      </c>
      <c r="C99" s="162"/>
      <c r="D99" s="272"/>
      <c r="E99" s="362" t="s">
        <v>99</v>
      </c>
      <c r="F99" s="15"/>
      <c r="G99" s="17"/>
      <c r="H99" s="946">
        <v>1</v>
      </c>
      <c r="I99" s="946">
        <v>0</v>
      </c>
      <c r="J99" s="946">
        <v>0</v>
      </c>
      <c r="K99" s="918"/>
      <c r="L99" s="9"/>
      <c r="M99" s="9"/>
      <c r="N99" s="1040">
        <v>1</v>
      </c>
      <c r="O99" s="17"/>
      <c r="P99" s="163"/>
      <c r="Q99" s="50">
        <v>14</v>
      </c>
    </row>
    <row r="100" spans="1:19" ht="6" customHeight="1" x14ac:dyDescent="0.25">
      <c r="B100" s="17"/>
      <c r="C100" s="162"/>
      <c r="D100" s="137"/>
      <c r="E100" s="162"/>
      <c r="F100" s="15"/>
      <c r="G100" s="17"/>
      <c r="H100" s="946"/>
      <c r="I100" s="946"/>
      <c r="J100" s="946"/>
      <c r="K100" s="918"/>
      <c r="L100" s="9"/>
      <c r="M100" s="9"/>
      <c r="N100" s="1040"/>
      <c r="O100" s="17"/>
      <c r="P100" s="163"/>
      <c r="Q100" s="129"/>
    </row>
    <row r="101" spans="1:19" s="161" customFormat="1" ht="30" customHeight="1" x14ac:dyDescent="0.25">
      <c r="A101" s="169"/>
      <c r="B101" s="17"/>
      <c r="C101" s="129"/>
      <c r="D101" s="232" t="s">
        <v>409</v>
      </c>
      <c r="E101" s="240" t="s">
        <v>332</v>
      </c>
      <c r="F101" s="159"/>
      <c r="G101" s="17"/>
      <c r="H101" s="918">
        <v>157</v>
      </c>
      <c r="I101" s="918">
        <v>151</v>
      </c>
      <c r="J101" s="918">
        <v>183</v>
      </c>
      <c r="K101" s="918"/>
      <c r="L101" s="9"/>
      <c r="M101" s="201"/>
      <c r="N101" s="62"/>
      <c r="O101" s="159"/>
      <c r="P101" s="163"/>
      <c r="Q101" s="129"/>
    </row>
    <row r="102" spans="1:19" ht="30" customHeight="1" x14ac:dyDescent="0.25">
      <c r="B102" s="17"/>
      <c r="C102" s="129"/>
      <c r="D102" s="232" t="s">
        <v>412</v>
      </c>
      <c r="E102" s="240" t="s">
        <v>413</v>
      </c>
      <c r="F102" s="15"/>
      <c r="G102" s="17"/>
      <c r="H102" s="918"/>
      <c r="I102" s="918"/>
      <c r="J102" s="918"/>
      <c r="K102" s="918"/>
      <c r="L102" s="9"/>
      <c r="M102" s="4"/>
      <c r="N102" s="62"/>
      <c r="O102" s="15"/>
      <c r="P102" s="163"/>
      <c r="Q102" s="129"/>
    </row>
    <row r="103" spans="1:19" s="12" customFormat="1" ht="18" customHeight="1" x14ac:dyDescent="0.35">
      <c r="A103" s="173"/>
      <c r="B103" s="32"/>
      <c r="C103" s="55"/>
      <c r="D103" s="15"/>
      <c r="E103" s="55"/>
      <c r="F103" s="15"/>
      <c r="G103" s="15"/>
      <c r="H103" s="15"/>
      <c r="I103" s="15"/>
      <c r="J103" s="15"/>
      <c r="K103" s="15"/>
      <c r="L103" s="15"/>
      <c r="M103" s="15"/>
      <c r="N103" s="15"/>
      <c r="O103" s="15"/>
      <c r="P103" s="15"/>
      <c r="Q103" s="129"/>
    </row>
    <row r="104" spans="1:19" ht="3" customHeight="1" x14ac:dyDescent="0.7">
      <c r="B104" s="94"/>
      <c r="C104" s="109"/>
      <c r="D104" s="109"/>
      <c r="E104" s="109"/>
      <c r="F104" s="95"/>
      <c r="G104" s="95"/>
      <c r="H104" s="95"/>
      <c r="I104" s="95"/>
      <c r="J104" s="60"/>
      <c r="L104" s="56"/>
      <c r="M104" s="56"/>
      <c r="N104" s="56"/>
      <c r="O104" s="56"/>
      <c r="P104" s="91"/>
      <c r="Q104" s="97"/>
    </row>
    <row r="105" spans="1:19" s="40" customFormat="1" ht="30" customHeight="1" x14ac:dyDescent="0.2">
      <c r="A105" s="170"/>
      <c r="B105" s="1015" t="s">
        <v>92</v>
      </c>
      <c r="C105" s="1015"/>
      <c r="D105" s="1015"/>
      <c r="E105" s="1015"/>
      <c r="F105" s="1015"/>
      <c r="G105" s="1015"/>
      <c r="H105" s="1015"/>
      <c r="I105" s="1015"/>
      <c r="J105" s="1015"/>
      <c r="K105" s="1015"/>
      <c r="L105" s="1015"/>
      <c r="M105" s="1015"/>
      <c r="N105" s="1016" t="s">
        <v>17</v>
      </c>
      <c r="O105" s="1016"/>
      <c r="P105" s="1016"/>
      <c r="Q105" s="1016"/>
    </row>
    <row r="106" spans="1:19" s="40" customFormat="1" ht="30" customHeight="1" x14ac:dyDescent="0.4">
      <c r="A106" s="170"/>
      <c r="B106" s="1015"/>
      <c r="C106" s="1015"/>
      <c r="D106" s="1015"/>
      <c r="E106" s="1015"/>
      <c r="F106" s="1015"/>
      <c r="G106" s="1015"/>
      <c r="H106" s="1015"/>
      <c r="I106" s="1015"/>
      <c r="J106" s="1015"/>
      <c r="K106" s="1015"/>
      <c r="L106" s="1015"/>
      <c r="M106" s="1015"/>
      <c r="N106" s="110" t="s">
        <v>79</v>
      </c>
      <c r="O106" s="282"/>
      <c r="P106" s="929">
        <v>278</v>
      </c>
      <c r="Q106" s="929"/>
    </row>
    <row r="107" spans="1:19" s="40" customFormat="1" ht="30" customHeight="1" x14ac:dyDescent="0.4">
      <c r="A107" s="170"/>
      <c r="B107" s="1015"/>
      <c r="C107" s="1015"/>
      <c r="D107" s="1015"/>
      <c r="E107" s="1015"/>
      <c r="F107" s="1015"/>
      <c r="G107" s="1015"/>
      <c r="H107" s="1015"/>
      <c r="I107" s="1015"/>
      <c r="J107" s="1015"/>
      <c r="K107" s="1015"/>
      <c r="L107" s="1015"/>
      <c r="M107" s="1015"/>
      <c r="N107" s="110" t="s">
        <v>476</v>
      </c>
      <c r="O107" s="282"/>
      <c r="P107" s="929">
        <v>1049</v>
      </c>
      <c r="Q107" s="929"/>
    </row>
    <row r="108" spans="1:19" s="40" customFormat="1" ht="18" customHeight="1" x14ac:dyDescent="0.35">
      <c r="A108" s="170"/>
      <c r="B108" s="1015"/>
      <c r="C108" s="1015"/>
      <c r="D108" s="1015"/>
      <c r="E108" s="1015"/>
      <c r="F108" s="1015"/>
      <c r="G108" s="1015"/>
      <c r="H108" s="1015"/>
      <c r="I108" s="1015"/>
      <c r="J108" s="1015"/>
      <c r="K108" s="1015"/>
      <c r="L108" s="1015"/>
      <c r="M108" s="1015"/>
      <c r="N108" s="43"/>
      <c r="O108" s="45"/>
      <c r="P108" s="99"/>
      <c r="Q108" s="48"/>
    </row>
    <row r="109" spans="1:19" s="63" customFormat="1" ht="60" customHeight="1" x14ac:dyDescent="0.2">
      <c r="A109" s="172"/>
      <c r="B109" s="1012" t="s">
        <v>90</v>
      </c>
      <c r="C109" s="1012"/>
      <c r="D109" s="1012"/>
      <c r="E109" s="1012"/>
      <c r="F109" s="1012"/>
      <c r="G109" s="1012"/>
      <c r="H109" s="1012"/>
      <c r="I109" s="1012"/>
      <c r="J109" s="1012"/>
      <c r="K109" s="1012"/>
      <c r="L109" s="1012"/>
      <c r="M109" s="1012"/>
      <c r="N109" s="1012"/>
      <c r="O109" s="1012"/>
      <c r="P109" s="1012"/>
      <c r="Q109" s="1012"/>
      <c r="R109" s="111"/>
      <c r="S109" s="111"/>
    </row>
    <row r="110" spans="1:19" ht="36" customHeight="1" x14ac:dyDescent="0.25">
      <c r="B110" s="17"/>
      <c r="C110" s="129"/>
      <c r="D110" s="158"/>
      <c r="E110" s="129"/>
      <c r="F110" s="15"/>
      <c r="G110" s="17"/>
      <c r="H110" s="17"/>
      <c r="I110" s="17"/>
      <c r="J110" s="17"/>
      <c r="K110" s="17"/>
      <c r="L110" s="17"/>
      <c r="M110" s="17"/>
      <c r="N110" s="17"/>
      <c r="O110" s="17"/>
      <c r="P110" s="163"/>
      <c r="Q110" s="129"/>
    </row>
    <row r="111" spans="1:19" ht="39" customHeight="1" x14ac:dyDescent="0.35">
      <c r="B111" s="1013">
        <v>1</v>
      </c>
      <c r="C111" s="162"/>
      <c r="D111" s="272"/>
      <c r="E111" s="362" t="s">
        <v>99</v>
      </c>
      <c r="F111" s="15"/>
      <c r="H111" s="373">
        <v>3</v>
      </c>
      <c r="I111" s="373">
        <v>3</v>
      </c>
      <c r="J111" s="373">
        <v>3</v>
      </c>
      <c r="K111" s="373">
        <v>3</v>
      </c>
      <c r="L111" s="373">
        <v>3</v>
      </c>
      <c r="M111" s="56"/>
      <c r="N111" s="537">
        <v>15</v>
      </c>
      <c r="O111" s="17"/>
      <c r="P111" s="167"/>
      <c r="Q111" s="1014">
        <v>1</v>
      </c>
    </row>
    <row r="112" spans="1:19" ht="9" customHeight="1" x14ac:dyDescent="0.25">
      <c r="B112" s="1013"/>
      <c r="C112" s="129"/>
      <c r="D112" s="158"/>
      <c r="E112" s="129"/>
      <c r="F112" s="15"/>
      <c r="G112" s="17"/>
      <c r="H112" s="17"/>
      <c r="I112" s="17"/>
      <c r="J112" s="17"/>
      <c r="K112" s="17"/>
      <c r="L112" s="17"/>
      <c r="M112" s="17"/>
      <c r="N112" s="17"/>
      <c r="O112" s="17"/>
      <c r="P112" s="163"/>
      <c r="Q112" s="1014"/>
    </row>
    <row r="113" spans="1:18" s="161" customFormat="1" ht="33" customHeight="1" x14ac:dyDescent="0.25">
      <c r="A113" s="169"/>
      <c r="B113" s="1013"/>
      <c r="C113" s="129"/>
      <c r="D113" s="255" t="s">
        <v>407</v>
      </c>
      <c r="E113" s="185" t="s">
        <v>408</v>
      </c>
      <c r="F113" s="159"/>
      <c r="H113" s="378">
        <v>197</v>
      </c>
      <c r="I113" s="378">
        <v>194</v>
      </c>
      <c r="J113" s="378">
        <v>223</v>
      </c>
      <c r="K113" s="378">
        <v>217</v>
      </c>
      <c r="L113" s="378">
        <v>204</v>
      </c>
      <c r="M113" s="160"/>
      <c r="N113" s="17">
        <v>1035</v>
      </c>
      <c r="O113" s="159"/>
      <c r="P113" s="167">
        <v>207</v>
      </c>
      <c r="Q113" s="1014"/>
    </row>
    <row r="114" spans="1:18" ht="33" customHeight="1" x14ac:dyDescent="0.25">
      <c r="B114" s="94"/>
      <c r="C114" s="129"/>
      <c r="D114" s="255" t="s">
        <v>418</v>
      </c>
      <c r="E114" s="185" t="s">
        <v>419</v>
      </c>
      <c r="F114" s="15"/>
      <c r="H114" s="378">
        <v>153</v>
      </c>
      <c r="I114" s="378">
        <v>151</v>
      </c>
      <c r="J114" s="378">
        <v>182</v>
      </c>
      <c r="K114" s="378">
        <v>165</v>
      </c>
      <c r="L114" s="378">
        <v>133</v>
      </c>
      <c r="M114" s="14"/>
      <c r="N114" s="162"/>
      <c r="O114" s="15"/>
      <c r="P114" s="167"/>
      <c r="Q114" s="181"/>
    </row>
    <row r="115" spans="1:18" s="12" customFormat="1" ht="33" customHeight="1" x14ac:dyDescent="0.35">
      <c r="A115" s="169"/>
      <c r="B115" s="165"/>
      <c r="C115" s="55"/>
      <c r="D115" s="55"/>
      <c r="E115" s="164"/>
      <c r="F115" s="15"/>
      <c r="H115" s="379" t="s">
        <v>108</v>
      </c>
      <c r="I115" s="379" t="s">
        <v>28</v>
      </c>
      <c r="J115" s="379" t="s">
        <v>23</v>
      </c>
      <c r="K115" s="379" t="s">
        <v>24</v>
      </c>
      <c r="L115" s="379" t="s">
        <v>28</v>
      </c>
      <c r="M115" s="15"/>
      <c r="N115" s="15"/>
      <c r="O115" s="15"/>
      <c r="P115" s="15"/>
      <c r="Q115" s="276"/>
    </row>
    <row r="116" spans="1:18" s="12" customFormat="1" ht="30" customHeight="1" thickBot="1" x14ac:dyDescent="0.4">
      <c r="A116" s="186"/>
      <c r="B116" s="485"/>
      <c r="C116" s="458"/>
      <c r="D116" s="459"/>
      <c r="E116" s="460"/>
      <c r="F116" s="461"/>
      <c r="G116" s="462"/>
      <c r="H116" s="462"/>
      <c r="I116" s="462"/>
      <c r="J116" s="462"/>
      <c r="K116" s="462"/>
      <c r="L116" s="188"/>
      <c r="M116" s="187"/>
      <c r="N116" s="188"/>
      <c r="O116" s="187"/>
      <c r="P116" s="457"/>
      <c r="Q116" s="189"/>
      <c r="R116" s="463"/>
    </row>
    <row r="117" spans="1:18" s="12" customFormat="1" ht="30" customHeight="1" thickTop="1" x14ac:dyDescent="0.35">
      <c r="A117" s="169"/>
      <c r="B117" s="165"/>
      <c r="C117" s="55"/>
      <c r="D117" s="164"/>
      <c r="E117" s="231"/>
      <c r="F117" s="253"/>
      <c r="G117" s="190"/>
      <c r="H117" s="190"/>
      <c r="I117" s="190"/>
      <c r="J117" s="190"/>
      <c r="K117" s="190"/>
      <c r="L117" s="17"/>
      <c r="M117" s="15"/>
      <c r="N117" s="17"/>
      <c r="O117" s="15"/>
      <c r="P117" s="276"/>
      <c r="Q117" s="129"/>
    </row>
    <row r="118" spans="1:18" ht="39" customHeight="1" x14ac:dyDescent="0.25">
      <c r="B118" s="1013">
        <v>2</v>
      </c>
      <c r="C118" s="162"/>
      <c r="D118" s="275"/>
      <c r="E118" s="257" t="s">
        <v>28</v>
      </c>
      <c r="F118" s="15"/>
      <c r="H118" s="539">
        <v>3</v>
      </c>
      <c r="I118" s="539">
        <v>3</v>
      </c>
      <c r="J118" s="539">
        <v>3</v>
      </c>
      <c r="K118" s="539">
        <v>3</v>
      </c>
      <c r="L118" s="539">
        <v>0</v>
      </c>
      <c r="M118" s="56"/>
      <c r="N118" s="537">
        <v>12</v>
      </c>
      <c r="O118" s="17"/>
      <c r="P118" s="167"/>
      <c r="Q118" s="1014">
        <v>17</v>
      </c>
    </row>
    <row r="119" spans="1:18" ht="9" customHeight="1" x14ac:dyDescent="0.25">
      <c r="B119" s="1013"/>
      <c r="C119" s="129"/>
      <c r="D119" s="158"/>
      <c r="E119" s="232"/>
      <c r="F119" s="15"/>
      <c r="G119" s="17"/>
      <c r="H119" s="17"/>
      <c r="I119" s="17"/>
      <c r="J119" s="17"/>
      <c r="K119" s="17"/>
      <c r="L119" s="17"/>
      <c r="M119" s="17"/>
      <c r="N119" s="17"/>
      <c r="O119" s="17"/>
      <c r="P119" s="163"/>
      <c r="Q119" s="1014"/>
    </row>
    <row r="120" spans="1:18" s="161" customFormat="1" ht="33" customHeight="1" x14ac:dyDescent="0.25">
      <c r="A120" s="169"/>
      <c r="B120" s="1013"/>
      <c r="C120" s="129"/>
      <c r="D120" s="255" t="s">
        <v>187</v>
      </c>
      <c r="E120" s="185" t="s">
        <v>191</v>
      </c>
      <c r="F120" s="159"/>
      <c r="H120" s="478">
        <v>151</v>
      </c>
      <c r="I120" s="475">
        <v>162</v>
      </c>
      <c r="J120" s="477">
        <v>205</v>
      </c>
      <c r="K120" s="476">
        <v>223</v>
      </c>
      <c r="L120" s="478">
        <v>133</v>
      </c>
      <c r="M120" s="160"/>
      <c r="N120" s="17">
        <v>874</v>
      </c>
      <c r="O120" s="159"/>
      <c r="P120" s="167">
        <v>174.8</v>
      </c>
      <c r="Q120" s="1014"/>
    </row>
    <row r="121" spans="1:18" ht="33" customHeight="1" x14ac:dyDescent="0.25">
      <c r="B121" s="94"/>
      <c r="C121" s="129"/>
      <c r="D121" s="255" t="s">
        <v>189</v>
      </c>
      <c r="E121" s="185" t="s">
        <v>193</v>
      </c>
      <c r="F121" s="15"/>
      <c r="H121" s="478">
        <v>142</v>
      </c>
      <c r="I121" s="475">
        <v>148</v>
      </c>
      <c r="J121" s="477">
        <v>150</v>
      </c>
      <c r="K121" s="476">
        <v>149</v>
      </c>
      <c r="L121" s="478">
        <v>204</v>
      </c>
      <c r="M121" s="14"/>
      <c r="N121" s="162"/>
      <c r="O121" s="15"/>
      <c r="P121" s="167"/>
      <c r="Q121" s="17"/>
    </row>
    <row r="122" spans="1:18" s="12" customFormat="1" ht="33" customHeight="1" x14ac:dyDescent="0.35">
      <c r="A122" s="169"/>
      <c r="B122" s="165"/>
      <c r="C122" s="55"/>
      <c r="D122" s="55"/>
      <c r="E122" s="15"/>
      <c r="F122" s="15"/>
      <c r="H122" s="480" t="s">
        <v>28</v>
      </c>
      <c r="I122" s="480" t="s">
        <v>24</v>
      </c>
      <c r="J122" s="480" t="s">
        <v>108</v>
      </c>
      <c r="K122" s="480" t="s">
        <v>23</v>
      </c>
      <c r="L122" s="480" t="s">
        <v>99</v>
      </c>
      <c r="M122" s="15"/>
      <c r="N122" s="15"/>
      <c r="O122" s="15"/>
      <c r="P122" s="15"/>
      <c r="Q122" s="32"/>
    </row>
    <row r="123" spans="1:18" ht="60" customHeight="1" x14ac:dyDescent="0.25">
      <c r="B123" s="94"/>
      <c r="C123" s="129"/>
      <c r="D123" s="158"/>
      <c r="E123" s="129"/>
      <c r="F123" s="15"/>
      <c r="G123" s="17"/>
      <c r="H123" s="17"/>
      <c r="I123" s="17"/>
      <c r="J123" s="17"/>
      <c r="K123" s="17"/>
      <c r="L123" s="17"/>
      <c r="M123" s="17"/>
      <c r="N123" s="17"/>
      <c r="O123" s="17"/>
      <c r="P123" s="163"/>
      <c r="Q123" s="181"/>
    </row>
    <row r="124" spans="1:18" ht="39" customHeight="1" x14ac:dyDescent="0.25">
      <c r="B124" s="1013">
        <v>3</v>
      </c>
      <c r="C124" s="162"/>
      <c r="D124" s="275"/>
      <c r="E124" s="257" t="s">
        <v>23</v>
      </c>
      <c r="F124" s="15"/>
      <c r="H124" s="538">
        <v>3</v>
      </c>
      <c r="I124" s="538">
        <v>3</v>
      </c>
      <c r="J124" s="538">
        <v>0</v>
      </c>
      <c r="K124" s="538">
        <v>0</v>
      </c>
      <c r="L124" s="538">
        <v>3</v>
      </c>
      <c r="M124" s="56"/>
      <c r="N124" s="537">
        <v>9</v>
      </c>
      <c r="O124" s="17"/>
      <c r="P124" s="167"/>
      <c r="Q124" s="1014">
        <v>9</v>
      </c>
    </row>
    <row r="125" spans="1:18" ht="9" customHeight="1" x14ac:dyDescent="0.25">
      <c r="B125" s="1013"/>
      <c r="C125" s="129"/>
      <c r="D125" s="158"/>
      <c r="E125" s="129"/>
      <c r="F125" s="15"/>
      <c r="G125" s="17"/>
      <c r="H125" s="17"/>
      <c r="I125" s="17"/>
      <c r="J125" s="17"/>
      <c r="K125" s="17"/>
      <c r="L125" s="17"/>
      <c r="M125" s="17"/>
      <c r="N125" s="17"/>
      <c r="O125" s="17"/>
      <c r="P125" s="163"/>
      <c r="Q125" s="1014"/>
    </row>
    <row r="126" spans="1:18" s="161" customFormat="1" ht="33" customHeight="1" x14ac:dyDescent="0.25">
      <c r="A126" s="169"/>
      <c r="B126" s="1013"/>
      <c r="C126" s="129"/>
      <c r="D126" s="255" t="s">
        <v>150</v>
      </c>
      <c r="E126" s="185" t="s">
        <v>143</v>
      </c>
      <c r="F126" s="159"/>
      <c r="H126" s="475">
        <v>156</v>
      </c>
      <c r="I126" s="476">
        <v>173</v>
      </c>
      <c r="J126" s="477">
        <v>182</v>
      </c>
      <c r="K126" s="478">
        <v>149</v>
      </c>
      <c r="L126" s="479">
        <v>165</v>
      </c>
      <c r="M126" s="160"/>
      <c r="N126" s="17">
        <v>825</v>
      </c>
      <c r="O126" s="159"/>
      <c r="P126" s="167">
        <v>165</v>
      </c>
      <c r="Q126" s="1014"/>
    </row>
    <row r="127" spans="1:18" ht="33" customHeight="1" x14ac:dyDescent="0.25">
      <c r="B127" s="94"/>
      <c r="C127" s="129"/>
      <c r="D127" s="255" t="s">
        <v>124</v>
      </c>
      <c r="E127" s="185" t="s">
        <v>123</v>
      </c>
      <c r="F127" s="15"/>
      <c r="H127" s="475">
        <v>134</v>
      </c>
      <c r="I127" s="476">
        <v>161</v>
      </c>
      <c r="J127" s="477">
        <v>223</v>
      </c>
      <c r="K127" s="478">
        <v>223</v>
      </c>
      <c r="L127" s="479">
        <v>141</v>
      </c>
      <c r="M127" s="14"/>
      <c r="N127" s="162"/>
      <c r="O127" s="15"/>
      <c r="P127" s="167"/>
      <c r="Q127" s="182"/>
    </row>
    <row r="128" spans="1:18" s="12" customFormat="1" ht="33" customHeight="1" x14ac:dyDescent="0.35">
      <c r="A128" s="169"/>
      <c r="B128" s="165"/>
      <c r="C128" s="55"/>
      <c r="D128" s="55"/>
      <c r="E128" s="15"/>
      <c r="F128" s="15"/>
      <c r="H128" s="480" t="s">
        <v>24</v>
      </c>
      <c r="I128" s="480" t="s">
        <v>108</v>
      </c>
      <c r="J128" s="480" t="s">
        <v>99</v>
      </c>
      <c r="K128" s="480" t="s">
        <v>28</v>
      </c>
      <c r="L128" s="480" t="s">
        <v>28</v>
      </c>
      <c r="M128" s="15"/>
      <c r="N128" s="15"/>
      <c r="O128" s="15"/>
      <c r="P128" s="15"/>
      <c r="Q128" s="131"/>
    </row>
    <row r="129" spans="1:17" ht="60" customHeight="1" x14ac:dyDescent="0.25">
      <c r="B129" s="94"/>
      <c r="C129" s="129"/>
      <c r="D129" s="158"/>
      <c r="E129" s="129"/>
      <c r="F129" s="15"/>
      <c r="G129" s="17"/>
      <c r="H129" s="17"/>
      <c r="I129" s="17"/>
      <c r="J129" s="17"/>
      <c r="K129" s="17"/>
      <c r="L129" s="17"/>
      <c r="M129" s="17"/>
      <c r="N129" s="17"/>
      <c r="O129" s="17"/>
      <c r="P129" s="163"/>
      <c r="Q129" s="181"/>
    </row>
    <row r="130" spans="1:17" ht="39" customHeight="1" x14ac:dyDescent="0.25">
      <c r="B130" s="1013">
        <v>4</v>
      </c>
      <c r="C130" s="162"/>
      <c r="D130" s="275"/>
      <c r="E130" s="362" t="s">
        <v>108</v>
      </c>
      <c r="F130" s="15"/>
      <c r="H130" s="369">
        <v>0</v>
      </c>
      <c r="I130" s="369">
        <v>0</v>
      </c>
      <c r="J130" s="369">
        <v>0</v>
      </c>
      <c r="K130" s="369">
        <v>3</v>
      </c>
      <c r="L130" s="369">
        <v>3</v>
      </c>
      <c r="M130" s="56"/>
      <c r="N130" s="537">
        <v>6</v>
      </c>
      <c r="O130" s="17"/>
      <c r="P130" s="167"/>
      <c r="Q130" s="1014">
        <v>8</v>
      </c>
    </row>
    <row r="131" spans="1:17" ht="9" customHeight="1" x14ac:dyDescent="0.25">
      <c r="B131" s="1013"/>
      <c r="C131" s="129"/>
      <c r="D131" s="158"/>
      <c r="E131" s="129"/>
      <c r="F131" s="15"/>
      <c r="G131" s="17"/>
      <c r="H131" s="17"/>
      <c r="I131" s="17"/>
      <c r="J131" s="17"/>
      <c r="K131" s="17"/>
      <c r="L131" s="17"/>
      <c r="M131" s="17"/>
      <c r="N131" s="17"/>
      <c r="O131" s="17"/>
      <c r="P131" s="163"/>
      <c r="Q131" s="1014"/>
    </row>
    <row r="132" spans="1:17" s="161" customFormat="1" ht="33" customHeight="1" x14ac:dyDescent="0.25">
      <c r="A132" s="169"/>
      <c r="B132" s="1013"/>
      <c r="C132" s="129"/>
      <c r="D132" s="255" t="s">
        <v>384</v>
      </c>
      <c r="E132" s="185" t="s">
        <v>385</v>
      </c>
      <c r="F132" s="159"/>
      <c r="H132" s="380">
        <v>153</v>
      </c>
      <c r="I132" s="380">
        <v>161</v>
      </c>
      <c r="J132" s="380">
        <v>150</v>
      </c>
      <c r="K132" s="380">
        <v>205</v>
      </c>
      <c r="L132" s="378">
        <v>190</v>
      </c>
      <c r="M132" s="160"/>
      <c r="N132" s="17">
        <v>859</v>
      </c>
      <c r="O132" s="159"/>
      <c r="P132" s="167">
        <v>171.8</v>
      </c>
      <c r="Q132" s="1014"/>
    </row>
    <row r="133" spans="1:17" ht="33" customHeight="1" x14ac:dyDescent="0.25">
      <c r="B133" s="94"/>
      <c r="C133" s="129"/>
      <c r="D133" s="255" t="s">
        <v>389</v>
      </c>
      <c r="E133" s="185" t="s">
        <v>388</v>
      </c>
      <c r="F133" s="15"/>
      <c r="H133" s="380">
        <v>197</v>
      </c>
      <c r="I133" s="380">
        <v>173</v>
      </c>
      <c r="J133" s="380">
        <v>205</v>
      </c>
      <c r="K133" s="380">
        <v>150</v>
      </c>
      <c r="L133" s="378">
        <v>153</v>
      </c>
      <c r="M133" s="14"/>
      <c r="N133" s="162"/>
      <c r="O133" s="15"/>
      <c r="P133" s="167"/>
      <c r="Q133" s="181"/>
    </row>
    <row r="134" spans="1:17" s="12" customFormat="1" ht="33" customHeight="1" x14ac:dyDescent="0.35">
      <c r="A134" s="169"/>
      <c r="B134" s="165"/>
      <c r="C134" s="55"/>
      <c r="D134" s="55"/>
      <c r="E134" s="15"/>
      <c r="F134" s="15"/>
      <c r="H134" s="379" t="s">
        <v>99</v>
      </c>
      <c r="I134" s="379" t="s">
        <v>23</v>
      </c>
      <c r="J134" s="379" t="s">
        <v>28</v>
      </c>
      <c r="K134" s="379" t="s">
        <v>28</v>
      </c>
      <c r="L134" s="379" t="s">
        <v>24</v>
      </c>
      <c r="M134" s="15"/>
      <c r="N134" s="15"/>
      <c r="O134" s="15"/>
      <c r="P134" s="15"/>
      <c r="Q134" s="276"/>
    </row>
    <row r="135" spans="1:17" ht="60" customHeight="1" x14ac:dyDescent="0.25">
      <c r="B135" s="94"/>
      <c r="C135" s="129"/>
      <c r="D135" s="158"/>
      <c r="E135" s="129"/>
      <c r="F135" s="15"/>
      <c r="G135" s="17"/>
      <c r="H135" s="17"/>
      <c r="I135" s="17"/>
      <c r="J135" s="17"/>
      <c r="K135" s="17"/>
      <c r="L135" s="17"/>
      <c r="M135" s="17"/>
      <c r="N135" s="17"/>
      <c r="O135" s="17"/>
      <c r="P135" s="163"/>
      <c r="Q135" s="181"/>
    </row>
    <row r="136" spans="1:17" ht="37.5" customHeight="1" x14ac:dyDescent="0.25">
      <c r="B136" s="1013">
        <v>5</v>
      </c>
      <c r="C136" s="162"/>
      <c r="D136" s="275"/>
      <c r="E136" s="257" t="s">
        <v>24</v>
      </c>
      <c r="F136" s="15"/>
      <c r="H136" s="538">
        <v>0</v>
      </c>
      <c r="I136" s="538">
        <v>0</v>
      </c>
      <c r="J136" s="538">
        <v>3</v>
      </c>
      <c r="K136" s="538">
        <v>0</v>
      </c>
      <c r="L136" s="538">
        <v>0</v>
      </c>
      <c r="M136" s="56"/>
      <c r="N136" s="537">
        <v>3</v>
      </c>
      <c r="O136" s="17"/>
      <c r="P136" s="167"/>
      <c r="Q136" s="1014">
        <v>16</v>
      </c>
    </row>
    <row r="137" spans="1:17" ht="9" customHeight="1" x14ac:dyDescent="0.25">
      <c r="B137" s="1013"/>
      <c r="C137" s="129"/>
      <c r="D137" s="158"/>
      <c r="E137" s="129"/>
      <c r="F137" s="15"/>
      <c r="G137" s="17"/>
      <c r="H137" s="17"/>
      <c r="I137" s="17"/>
      <c r="J137" s="17"/>
      <c r="K137" s="17"/>
      <c r="L137" s="17"/>
      <c r="M137" s="17"/>
      <c r="N137" s="17"/>
      <c r="O137" s="17"/>
      <c r="P137" s="163"/>
      <c r="Q137" s="1014"/>
    </row>
    <row r="138" spans="1:17" s="161" customFormat="1" ht="33" customHeight="1" x14ac:dyDescent="0.25">
      <c r="A138" s="169"/>
      <c r="B138" s="1013"/>
      <c r="C138" s="129"/>
      <c r="D138" s="255" t="s">
        <v>430</v>
      </c>
      <c r="E138" s="185" t="s">
        <v>431</v>
      </c>
      <c r="F138" s="159"/>
      <c r="H138" s="476">
        <v>134</v>
      </c>
      <c r="I138" s="475">
        <v>148</v>
      </c>
      <c r="J138" s="478">
        <v>135</v>
      </c>
      <c r="K138" s="481">
        <v>165</v>
      </c>
      <c r="L138" s="479">
        <v>153</v>
      </c>
      <c r="M138" s="160"/>
      <c r="N138" s="17">
        <v>735</v>
      </c>
      <c r="O138" s="159"/>
      <c r="P138" s="167">
        <v>147</v>
      </c>
      <c r="Q138" s="1014"/>
    </row>
    <row r="139" spans="1:17" ht="33" customHeight="1" x14ac:dyDescent="0.25">
      <c r="B139" s="94"/>
      <c r="C139" s="129"/>
      <c r="D139" s="255" t="s">
        <v>436</v>
      </c>
      <c r="E139" s="185" t="s">
        <v>437</v>
      </c>
      <c r="F139" s="15"/>
      <c r="H139" s="476">
        <v>156</v>
      </c>
      <c r="I139" s="475">
        <v>162</v>
      </c>
      <c r="J139" s="478">
        <v>116</v>
      </c>
      <c r="K139" s="481">
        <v>217</v>
      </c>
      <c r="L139" s="479">
        <v>190</v>
      </c>
      <c r="M139" s="14"/>
      <c r="N139" s="162"/>
      <c r="O139" s="15"/>
      <c r="P139" s="167"/>
      <c r="Q139" s="182"/>
    </row>
    <row r="140" spans="1:17" s="12" customFormat="1" ht="33" customHeight="1" x14ac:dyDescent="0.35">
      <c r="A140" s="169"/>
      <c r="B140" s="165"/>
      <c r="C140" s="55"/>
      <c r="D140" s="55"/>
      <c r="E140" s="15"/>
      <c r="F140" s="15"/>
      <c r="H140" s="480" t="s">
        <v>23</v>
      </c>
      <c r="I140" s="480" t="s">
        <v>28</v>
      </c>
      <c r="J140" s="480" t="s">
        <v>28</v>
      </c>
      <c r="K140" s="480" t="s">
        <v>99</v>
      </c>
      <c r="L140" s="480" t="s">
        <v>108</v>
      </c>
      <c r="M140" s="15"/>
      <c r="N140" s="15"/>
      <c r="O140" s="15"/>
      <c r="P140" s="15"/>
      <c r="Q140" s="131"/>
    </row>
    <row r="141" spans="1:17" ht="60" customHeight="1" x14ac:dyDescent="0.25">
      <c r="B141" s="94"/>
      <c r="C141" s="129"/>
      <c r="D141" s="158"/>
      <c r="E141" s="129"/>
      <c r="F141" s="15"/>
      <c r="G141" s="17"/>
      <c r="H141" s="17"/>
      <c r="I141" s="17"/>
      <c r="J141" s="17"/>
      <c r="K141" s="17"/>
      <c r="L141" s="17"/>
      <c r="M141" s="17"/>
      <c r="N141" s="17"/>
      <c r="O141" s="17"/>
      <c r="P141" s="163"/>
      <c r="Q141" s="181"/>
    </row>
    <row r="142" spans="1:17" ht="39" customHeight="1" x14ac:dyDescent="0.25">
      <c r="B142" s="1013">
        <v>6</v>
      </c>
      <c r="C142" s="162"/>
      <c r="D142" s="275"/>
      <c r="E142" s="257" t="s">
        <v>28</v>
      </c>
      <c r="F142" s="15"/>
      <c r="H142" s="539">
        <v>0</v>
      </c>
      <c r="I142" s="539">
        <v>0</v>
      </c>
      <c r="J142" s="539">
        <v>0</v>
      </c>
      <c r="K142" s="539">
        <v>0</v>
      </c>
      <c r="L142" s="539">
        <v>0</v>
      </c>
      <c r="M142" s="56"/>
      <c r="N142" s="537">
        <v>0</v>
      </c>
      <c r="O142" s="17"/>
      <c r="P142" s="167"/>
      <c r="Q142" s="1014">
        <v>24</v>
      </c>
    </row>
    <row r="143" spans="1:17" ht="9" customHeight="1" x14ac:dyDescent="0.25">
      <c r="B143" s="1013"/>
      <c r="C143" s="129"/>
      <c r="D143" s="158"/>
      <c r="E143" s="129"/>
      <c r="F143" s="15"/>
      <c r="G143" s="17"/>
      <c r="H143" s="17"/>
      <c r="I143" s="17"/>
      <c r="J143" s="17"/>
      <c r="K143" s="17"/>
      <c r="L143" s="17"/>
      <c r="M143" s="17"/>
      <c r="N143" s="17"/>
      <c r="O143" s="17"/>
      <c r="P143" s="163"/>
      <c r="Q143" s="1014"/>
    </row>
    <row r="144" spans="1:17" s="161" customFormat="1" ht="33" customHeight="1" x14ac:dyDescent="0.25">
      <c r="A144" s="169"/>
      <c r="B144" s="1013"/>
      <c r="C144" s="129"/>
      <c r="D144" s="255" t="s">
        <v>190</v>
      </c>
      <c r="E144" s="185" t="s">
        <v>182</v>
      </c>
      <c r="F144" s="159"/>
      <c r="H144" s="475">
        <v>142</v>
      </c>
      <c r="I144" s="478">
        <v>151</v>
      </c>
      <c r="J144" s="476">
        <v>116</v>
      </c>
      <c r="K144" s="481">
        <v>150</v>
      </c>
      <c r="L144" s="478">
        <v>141</v>
      </c>
      <c r="M144" s="160"/>
      <c r="N144" s="17">
        <v>700</v>
      </c>
      <c r="O144" s="159"/>
      <c r="P144" s="167">
        <v>140</v>
      </c>
      <c r="Q144" s="1014"/>
    </row>
    <row r="145" spans="1:19" ht="33" customHeight="1" x14ac:dyDescent="0.25">
      <c r="B145" s="17"/>
      <c r="C145" s="129"/>
      <c r="D145" s="255" t="s">
        <v>188</v>
      </c>
      <c r="E145" s="185" t="s">
        <v>192</v>
      </c>
      <c r="F145" s="15"/>
      <c r="H145" s="475">
        <v>151</v>
      </c>
      <c r="I145" s="478">
        <v>194</v>
      </c>
      <c r="J145" s="476">
        <v>135</v>
      </c>
      <c r="K145" s="481">
        <v>205</v>
      </c>
      <c r="L145" s="478">
        <v>165</v>
      </c>
      <c r="M145" s="14"/>
      <c r="N145" s="162"/>
      <c r="O145" s="15"/>
      <c r="P145" s="167"/>
      <c r="Q145" s="129"/>
    </row>
    <row r="146" spans="1:19" s="12" customFormat="1" ht="33" customHeight="1" x14ac:dyDescent="0.35">
      <c r="A146" s="173"/>
      <c r="B146" s="32"/>
      <c r="C146" s="55"/>
      <c r="D146" s="15"/>
      <c r="E146" s="55"/>
      <c r="F146" s="15"/>
      <c r="G146" s="15"/>
      <c r="H146" s="480" t="s">
        <v>28</v>
      </c>
      <c r="I146" s="480" t="s">
        <v>99</v>
      </c>
      <c r="J146" s="480" t="s">
        <v>24</v>
      </c>
      <c r="K146" s="480" t="s">
        <v>108</v>
      </c>
      <c r="L146" s="480" t="s">
        <v>23</v>
      </c>
      <c r="M146" s="15"/>
      <c r="N146" s="15"/>
      <c r="O146" s="15"/>
      <c r="P146" s="15"/>
      <c r="Q146" s="129"/>
    </row>
    <row r="147" spans="1:19" ht="3" customHeight="1" x14ac:dyDescent="0.7">
      <c r="B147" s="94"/>
      <c r="C147" s="109"/>
      <c r="D147" s="109"/>
      <c r="E147" s="109"/>
      <c r="F147" s="95"/>
      <c r="G147" s="95"/>
      <c r="H147" s="95"/>
      <c r="I147" s="95"/>
      <c r="J147" s="60"/>
      <c r="L147" s="56"/>
      <c r="M147" s="56"/>
      <c r="N147" s="56"/>
      <c r="O147" s="56"/>
      <c r="P147" s="91"/>
      <c r="Q147" s="97"/>
    </row>
    <row r="148" spans="1:19" s="40" customFormat="1" ht="30" customHeight="1" x14ac:dyDescent="0.2">
      <c r="A148" s="170"/>
      <c r="B148" s="1015" t="s">
        <v>92</v>
      </c>
      <c r="C148" s="1015"/>
      <c r="D148" s="1015"/>
      <c r="E148" s="1015"/>
      <c r="F148" s="1015"/>
      <c r="G148" s="1015"/>
      <c r="H148" s="1015"/>
      <c r="I148" s="1015"/>
      <c r="J148" s="1015"/>
      <c r="K148" s="1015"/>
      <c r="L148" s="1015"/>
      <c r="M148" s="1015"/>
      <c r="N148" s="1016" t="s">
        <v>17</v>
      </c>
      <c r="O148" s="1016"/>
      <c r="P148" s="1016"/>
      <c r="Q148" s="1016"/>
    </row>
    <row r="149" spans="1:19" s="40" customFormat="1" ht="30" customHeight="1" x14ac:dyDescent="0.4">
      <c r="A149" s="170"/>
      <c r="B149" s="1015"/>
      <c r="C149" s="1015"/>
      <c r="D149" s="1015"/>
      <c r="E149" s="1015"/>
      <c r="F149" s="1015"/>
      <c r="G149" s="1015"/>
      <c r="H149" s="1015"/>
      <c r="I149" s="1015"/>
      <c r="J149" s="1015"/>
      <c r="K149" s="1015"/>
      <c r="L149" s="1015"/>
      <c r="M149" s="1015"/>
      <c r="N149" s="110" t="s">
        <v>79</v>
      </c>
      <c r="O149" s="282"/>
      <c r="P149" s="929">
        <v>278</v>
      </c>
      <c r="Q149" s="929"/>
    </row>
    <row r="150" spans="1:19" s="40" customFormat="1" ht="30" customHeight="1" x14ac:dyDescent="0.4">
      <c r="A150" s="170"/>
      <c r="B150" s="1015"/>
      <c r="C150" s="1015"/>
      <c r="D150" s="1015"/>
      <c r="E150" s="1015"/>
      <c r="F150" s="1015"/>
      <c r="G150" s="1015"/>
      <c r="H150" s="1015"/>
      <c r="I150" s="1015"/>
      <c r="J150" s="1015"/>
      <c r="K150" s="1015"/>
      <c r="L150" s="1015"/>
      <c r="M150" s="1015"/>
      <c r="N150" s="110" t="s">
        <v>476</v>
      </c>
      <c r="O150" s="282"/>
      <c r="P150" s="929">
        <v>1049</v>
      </c>
      <c r="Q150" s="929"/>
    </row>
    <row r="151" spans="1:19" s="40" customFormat="1" ht="18" customHeight="1" x14ac:dyDescent="0.35">
      <c r="A151" s="170"/>
      <c r="B151" s="1015"/>
      <c r="C151" s="1015"/>
      <c r="D151" s="1015"/>
      <c r="E151" s="1015"/>
      <c r="F151" s="1015"/>
      <c r="G151" s="1015"/>
      <c r="H151" s="1015"/>
      <c r="I151" s="1015"/>
      <c r="J151" s="1015"/>
      <c r="K151" s="1015"/>
      <c r="L151" s="1015"/>
      <c r="M151" s="1015"/>
      <c r="N151" s="43"/>
      <c r="O151" s="45"/>
      <c r="P151" s="99"/>
      <c r="Q151" s="48"/>
    </row>
    <row r="152" spans="1:19" s="63" customFormat="1" ht="60" customHeight="1" x14ac:dyDescent="0.2">
      <c r="A152" s="172"/>
      <c r="B152" s="1012" t="s">
        <v>91</v>
      </c>
      <c r="C152" s="1012"/>
      <c r="D152" s="1012"/>
      <c r="E152" s="1012"/>
      <c r="F152" s="1012"/>
      <c r="G152" s="1012"/>
      <c r="H152" s="1012"/>
      <c r="I152" s="1012"/>
      <c r="J152" s="1012"/>
      <c r="K152" s="1012"/>
      <c r="L152" s="1012"/>
      <c r="M152" s="1012"/>
      <c r="N152" s="1012"/>
      <c r="O152" s="1012"/>
      <c r="P152" s="1012"/>
      <c r="Q152" s="1012"/>
      <c r="R152" s="111"/>
      <c r="S152" s="111"/>
    </row>
    <row r="153" spans="1:19" ht="36" customHeight="1" x14ac:dyDescent="0.25">
      <c r="B153" s="17"/>
      <c r="C153" s="129"/>
      <c r="D153" s="158"/>
      <c r="E153" s="129"/>
      <c r="F153" s="15"/>
      <c r="G153" s="17"/>
      <c r="H153" s="17"/>
      <c r="I153" s="17"/>
      <c r="J153" s="17"/>
      <c r="K153" s="17"/>
      <c r="L153" s="17"/>
      <c r="M153" s="17"/>
      <c r="N153" s="17"/>
      <c r="O153" s="17"/>
      <c r="P153" s="163"/>
      <c r="Q153" s="129"/>
    </row>
    <row r="154" spans="1:19" ht="39" customHeight="1" x14ac:dyDescent="0.25">
      <c r="B154" s="1013">
        <v>1</v>
      </c>
      <c r="C154" s="162"/>
      <c r="D154" s="278"/>
      <c r="E154" s="257" t="s">
        <v>108</v>
      </c>
      <c r="F154" s="15"/>
      <c r="H154" s="474">
        <v>3</v>
      </c>
      <c r="I154" s="474">
        <v>3</v>
      </c>
      <c r="J154" s="474">
        <v>3</v>
      </c>
      <c r="K154" s="474">
        <v>0</v>
      </c>
      <c r="L154" s="474">
        <v>3</v>
      </c>
      <c r="M154" s="17"/>
      <c r="N154" s="34">
        <v>12</v>
      </c>
      <c r="O154" s="17"/>
      <c r="P154" s="167"/>
      <c r="Q154" s="1014">
        <v>10</v>
      </c>
    </row>
    <row r="155" spans="1:19" ht="9" customHeight="1" x14ac:dyDescent="0.25">
      <c r="B155" s="1013"/>
      <c r="C155" s="129"/>
      <c r="D155" s="158"/>
      <c r="E155" s="129"/>
      <c r="F155" s="15"/>
      <c r="G155" s="17"/>
      <c r="H155" s="17"/>
      <c r="I155" s="17"/>
      <c r="J155" s="17"/>
      <c r="K155" s="17"/>
      <c r="L155" s="17"/>
      <c r="M155" s="17"/>
      <c r="N155" s="17"/>
      <c r="O155" s="17"/>
      <c r="P155" s="163"/>
      <c r="Q155" s="1014"/>
    </row>
    <row r="156" spans="1:19" s="161" customFormat="1" ht="33" customHeight="1" x14ac:dyDescent="0.25">
      <c r="A156" s="169"/>
      <c r="B156" s="1013"/>
      <c r="C156" s="129"/>
      <c r="D156" s="255" t="s">
        <v>397</v>
      </c>
      <c r="E156" s="185" t="s">
        <v>398</v>
      </c>
      <c r="F156" s="159"/>
      <c r="H156" s="475">
        <v>148</v>
      </c>
      <c r="I156" s="476">
        <v>191</v>
      </c>
      <c r="J156" s="477">
        <v>157</v>
      </c>
      <c r="K156" s="478">
        <v>155</v>
      </c>
      <c r="L156" s="479">
        <v>146</v>
      </c>
      <c r="M156" s="160"/>
      <c r="N156" s="17">
        <v>797</v>
      </c>
      <c r="O156" s="159"/>
      <c r="P156" s="167">
        <v>159.4</v>
      </c>
      <c r="Q156" s="1014"/>
    </row>
    <row r="157" spans="1:19" ht="33" customHeight="1" x14ac:dyDescent="0.25">
      <c r="B157" s="94"/>
      <c r="C157" s="129"/>
      <c r="D157" s="255" t="s">
        <v>399</v>
      </c>
      <c r="E157" s="185" t="s">
        <v>400</v>
      </c>
      <c r="F157" s="15"/>
      <c r="H157" s="475">
        <v>146</v>
      </c>
      <c r="I157" s="476">
        <v>174</v>
      </c>
      <c r="J157" s="477">
        <v>144</v>
      </c>
      <c r="K157" s="478">
        <v>157</v>
      </c>
      <c r="L157" s="479">
        <v>135</v>
      </c>
      <c r="M157" s="14"/>
      <c r="N157" s="162"/>
      <c r="O157" s="15"/>
      <c r="P157" s="167"/>
      <c r="Q157" s="17"/>
    </row>
    <row r="158" spans="1:19" s="12" customFormat="1" ht="33" customHeight="1" x14ac:dyDescent="0.35">
      <c r="A158" s="173"/>
      <c r="B158" s="165"/>
      <c r="C158" s="55"/>
      <c r="D158" s="231"/>
      <c r="E158" s="164"/>
      <c r="F158" s="15"/>
      <c r="H158" s="480" t="s">
        <v>198</v>
      </c>
      <c r="I158" s="480" t="s">
        <v>27</v>
      </c>
      <c r="J158" s="480" t="s">
        <v>27</v>
      </c>
      <c r="K158" s="480" t="s">
        <v>26</v>
      </c>
      <c r="L158" s="480" t="s">
        <v>223</v>
      </c>
      <c r="M158" s="15"/>
      <c r="N158" s="15"/>
      <c r="O158" s="15"/>
      <c r="P158" s="15"/>
      <c r="Q158" s="32"/>
    </row>
    <row r="159" spans="1:19" s="12" customFormat="1" ht="30" customHeight="1" thickBot="1" x14ac:dyDescent="0.4">
      <c r="A159" s="186"/>
      <c r="B159" s="485"/>
      <c r="C159" s="458"/>
      <c r="D159" s="459"/>
      <c r="E159" s="460"/>
      <c r="F159" s="461"/>
      <c r="G159" s="462"/>
      <c r="H159" s="462"/>
      <c r="I159" s="462"/>
      <c r="J159" s="462"/>
      <c r="K159" s="462"/>
      <c r="L159" s="188"/>
      <c r="M159" s="187"/>
      <c r="N159" s="188"/>
      <c r="O159" s="187"/>
      <c r="P159" s="457"/>
      <c r="Q159" s="189"/>
      <c r="R159" s="463"/>
    </row>
    <row r="160" spans="1:19" s="12" customFormat="1" ht="30" customHeight="1" thickTop="1" x14ac:dyDescent="0.35">
      <c r="A160" s="169"/>
      <c r="B160" s="165"/>
      <c r="C160" s="55"/>
      <c r="D160" s="164"/>
      <c r="E160" s="231"/>
      <c r="F160" s="253"/>
      <c r="G160" s="190"/>
      <c r="H160" s="190"/>
      <c r="I160" s="190"/>
      <c r="J160" s="190"/>
      <c r="K160" s="190"/>
      <c r="L160" s="17"/>
      <c r="M160" s="15"/>
      <c r="N160" s="17"/>
      <c r="O160" s="15"/>
      <c r="P160" s="276"/>
      <c r="Q160" s="129"/>
    </row>
    <row r="161" spans="1:17" ht="39" customHeight="1" x14ac:dyDescent="0.25">
      <c r="B161" s="1013">
        <v>2</v>
      </c>
      <c r="C161" s="162"/>
      <c r="D161" s="275"/>
      <c r="E161" s="257" t="s">
        <v>27</v>
      </c>
      <c r="F161" s="15"/>
      <c r="H161" s="474">
        <v>3</v>
      </c>
      <c r="I161" s="474">
        <v>1</v>
      </c>
      <c r="J161" s="474">
        <v>0</v>
      </c>
      <c r="K161" s="474">
        <v>3</v>
      </c>
      <c r="L161" s="474">
        <v>3</v>
      </c>
      <c r="M161" s="17"/>
      <c r="N161" s="34">
        <v>10</v>
      </c>
      <c r="O161" s="17"/>
      <c r="P161" s="167"/>
      <c r="Q161" s="1014">
        <v>2</v>
      </c>
    </row>
    <row r="162" spans="1:17" ht="9" customHeight="1" x14ac:dyDescent="0.25">
      <c r="B162" s="1013"/>
      <c r="C162" s="129"/>
      <c r="D162" s="158"/>
      <c r="E162" s="129"/>
      <c r="F162" s="15"/>
      <c r="G162" s="17"/>
      <c r="H162" s="17"/>
      <c r="I162" s="17"/>
      <c r="J162" s="17"/>
      <c r="K162" s="17"/>
      <c r="L162" s="17"/>
      <c r="M162" s="17"/>
      <c r="N162" s="17"/>
      <c r="O162" s="17"/>
      <c r="P162" s="163"/>
      <c r="Q162" s="1014"/>
    </row>
    <row r="163" spans="1:17" s="161" customFormat="1" ht="33" customHeight="1" x14ac:dyDescent="0.25">
      <c r="A163" s="169"/>
      <c r="B163" s="1013"/>
      <c r="C163" s="129"/>
      <c r="D163" s="255" t="s">
        <v>386</v>
      </c>
      <c r="E163" s="185" t="s">
        <v>387</v>
      </c>
      <c r="F163" s="159"/>
      <c r="H163" s="476">
        <v>157</v>
      </c>
      <c r="I163" s="476">
        <v>153</v>
      </c>
      <c r="J163" s="476">
        <v>144</v>
      </c>
      <c r="K163" s="476">
        <v>161</v>
      </c>
      <c r="L163" s="476">
        <v>194</v>
      </c>
      <c r="M163" s="160"/>
      <c r="N163" s="17">
        <v>809</v>
      </c>
      <c r="O163" s="159"/>
      <c r="P163" s="167">
        <v>161.80000000000001</v>
      </c>
      <c r="Q163" s="1014"/>
    </row>
    <row r="164" spans="1:17" ht="33" customHeight="1" x14ac:dyDescent="0.25">
      <c r="B164" s="94"/>
      <c r="C164" s="129"/>
      <c r="D164" s="255" t="s">
        <v>377</v>
      </c>
      <c r="E164" s="185" t="s">
        <v>378</v>
      </c>
      <c r="F164" s="15"/>
      <c r="H164" s="476">
        <v>155</v>
      </c>
      <c r="I164" s="476">
        <v>153</v>
      </c>
      <c r="J164" s="476">
        <v>157</v>
      </c>
      <c r="K164" s="476">
        <v>116</v>
      </c>
      <c r="L164" s="476">
        <v>184</v>
      </c>
      <c r="M164" s="14"/>
      <c r="N164" s="162"/>
      <c r="O164" s="15"/>
      <c r="P164" s="167"/>
      <c r="Q164" s="17"/>
    </row>
    <row r="165" spans="1:17" ht="32.25" customHeight="1" x14ac:dyDescent="0.25">
      <c r="B165" s="165"/>
      <c r="C165" s="129"/>
      <c r="D165" s="232"/>
      <c r="E165" s="274"/>
      <c r="F165" s="15"/>
      <c r="H165" s="480" t="s">
        <v>27</v>
      </c>
      <c r="I165" s="480" t="s">
        <v>223</v>
      </c>
      <c r="J165" s="480" t="s">
        <v>108</v>
      </c>
      <c r="K165" s="480" t="s">
        <v>198</v>
      </c>
      <c r="L165" s="480" t="s">
        <v>26</v>
      </c>
      <c r="M165" s="15"/>
      <c r="N165" s="15"/>
      <c r="O165" s="15"/>
      <c r="P165" s="15"/>
      <c r="Q165" s="17"/>
    </row>
    <row r="166" spans="1:17" s="12" customFormat="1" ht="59.25" customHeight="1" x14ac:dyDescent="0.35">
      <c r="A166" s="173"/>
      <c r="B166" s="94"/>
      <c r="C166" s="55"/>
      <c r="D166" s="231"/>
      <c r="E166" s="164"/>
      <c r="F166" s="15"/>
      <c r="H166" s="17"/>
      <c r="I166" s="17"/>
      <c r="J166" s="17"/>
      <c r="K166" s="17"/>
      <c r="L166" s="17"/>
      <c r="M166" s="17"/>
      <c r="N166" s="17"/>
      <c r="O166" s="17"/>
      <c r="P166" s="163"/>
      <c r="Q166" s="32"/>
    </row>
    <row r="167" spans="1:17" ht="39" customHeight="1" x14ac:dyDescent="0.25">
      <c r="B167" s="1013">
        <v>3</v>
      </c>
      <c r="C167" s="162"/>
      <c r="D167" s="279"/>
      <c r="E167" s="257" t="s">
        <v>26</v>
      </c>
      <c r="F167" s="15"/>
      <c r="H167" s="482">
        <v>3</v>
      </c>
      <c r="I167" s="482">
        <v>3</v>
      </c>
      <c r="J167" s="482">
        <v>0</v>
      </c>
      <c r="K167" s="482">
        <v>3</v>
      </c>
      <c r="L167" s="482">
        <v>0</v>
      </c>
      <c r="M167" s="17"/>
      <c r="N167" s="34">
        <v>9</v>
      </c>
      <c r="O167" s="17"/>
      <c r="P167" s="167"/>
      <c r="Q167" s="1014">
        <v>18</v>
      </c>
    </row>
    <row r="168" spans="1:17" ht="9" customHeight="1" x14ac:dyDescent="0.25">
      <c r="B168" s="1013"/>
      <c r="C168" s="129"/>
      <c r="D168" s="158"/>
      <c r="E168" s="129"/>
      <c r="F168" s="15"/>
      <c r="G168" s="17"/>
      <c r="H168" s="17"/>
      <c r="I168" s="17"/>
      <c r="J168" s="17"/>
      <c r="K168" s="17"/>
      <c r="L168" s="17"/>
      <c r="M168" s="17"/>
      <c r="N168" s="17"/>
      <c r="O168" s="17"/>
      <c r="P168" s="163"/>
      <c r="Q168" s="1014"/>
    </row>
    <row r="169" spans="1:17" s="161" customFormat="1" ht="33" customHeight="1" x14ac:dyDescent="0.25">
      <c r="A169" s="169"/>
      <c r="B169" s="1013"/>
      <c r="C169" s="129"/>
      <c r="D169" s="255" t="s">
        <v>401</v>
      </c>
      <c r="E169" s="185" t="s">
        <v>402</v>
      </c>
      <c r="F169" s="159"/>
      <c r="H169" s="478">
        <v>182</v>
      </c>
      <c r="I169" s="475">
        <v>180</v>
      </c>
      <c r="J169" s="477">
        <v>136</v>
      </c>
      <c r="K169" s="476">
        <v>157</v>
      </c>
      <c r="L169" s="478">
        <v>184</v>
      </c>
      <c r="M169" s="160"/>
      <c r="N169" s="17">
        <v>839</v>
      </c>
      <c r="O169" s="159"/>
      <c r="P169" s="167">
        <v>167.8</v>
      </c>
      <c r="Q169" s="1014"/>
    </row>
    <row r="170" spans="1:17" ht="33" customHeight="1" x14ac:dyDescent="0.25">
      <c r="B170" s="94"/>
      <c r="C170" s="129"/>
      <c r="D170" s="255" t="s">
        <v>403</v>
      </c>
      <c r="E170" s="185" t="s">
        <v>404</v>
      </c>
      <c r="F170" s="15"/>
      <c r="H170" s="478">
        <v>155</v>
      </c>
      <c r="I170" s="475">
        <v>172</v>
      </c>
      <c r="J170" s="477">
        <v>206</v>
      </c>
      <c r="K170" s="476">
        <v>155</v>
      </c>
      <c r="L170" s="478">
        <v>194</v>
      </c>
      <c r="M170" s="14"/>
      <c r="N170" s="162"/>
      <c r="O170" s="15"/>
      <c r="P170" s="167"/>
      <c r="Q170" s="17"/>
    </row>
    <row r="171" spans="1:17" s="12" customFormat="1" ht="33" customHeight="1" x14ac:dyDescent="0.35">
      <c r="A171" s="173"/>
      <c r="B171" s="165"/>
      <c r="C171" s="55"/>
      <c r="D171" s="231"/>
      <c r="E171" s="164"/>
      <c r="F171" s="15"/>
      <c r="H171" s="480" t="s">
        <v>223</v>
      </c>
      <c r="I171" s="480" t="s">
        <v>198</v>
      </c>
      <c r="J171" s="480" t="s">
        <v>27</v>
      </c>
      <c r="K171" s="480" t="s">
        <v>108</v>
      </c>
      <c r="L171" s="480" t="s">
        <v>27</v>
      </c>
      <c r="M171" s="15"/>
      <c r="N171" s="15"/>
      <c r="O171" s="15"/>
      <c r="P171" s="15"/>
      <c r="Q171" s="32"/>
    </row>
    <row r="172" spans="1:17" s="12" customFormat="1" ht="59.25" customHeight="1" x14ac:dyDescent="0.35">
      <c r="A172" s="173"/>
      <c r="B172" s="94"/>
      <c r="C172" s="55"/>
      <c r="D172" s="231"/>
      <c r="E172" s="164"/>
      <c r="F172" s="15"/>
      <c r="H172" s="17"/>
      <c r="I172" s="17"/>
      <c r="J172" s="17"/>
      <c r="K172" s="17"/>
      <c r="L172" s="17"/>
      <c r="M172" s="17"/>
      <c r="N172" s="17"/>
      <c r="O172" s="17"/>
      <c r="P172" s="163"/>
      <c r="Q172" s="32"/>
    </row>
    <row r="173" spans="1:17" ht="39" customHeight="1" x14ac:dyDescent="0.25">
      <c r="B173" s="1013">
        <v>4</v>
      </c>
      <c r="C173" s="162"/>
      <c r="D173" s="279"/>
      <c r="E173" s="257" t="s">
        <v>223</v>
      </c>
      <c r="F173" s="15"/>
      <c r="H173" s="482">
        <v>0</v>
      </c>
      <c r="I173" s="482">
        <v>1</v>
      </c>
      <c r="J173" s="482">
        <v>3</v>
      </c>
      <c r="K173" s="482">
        <v>3</v>
      </c>
      <c r="L173" s="482">
        <v>0</v>
      </c>
      <c r="M173" s="17"/>
      <c r="N173" s="34">
        <v>7</v>
      </c>
      <c r="O173" s="17"/>
      <c r="P173" s="167"/>
      <c r="Q173" s="1014">
        <v>23</v>
      </c>
    </row>
    <row r="174" spans="1:17" ht="9" customHeight="1" x14ac:dyDescent="0.25">
      <c r="B174" s="1013"/>
      <c r="C174" s="129"/>
      <c r="D174" s="158"/>
      <c r="E174" s="129"/>
      <c r="F174" s="15"/>
      <c r="G174" s="17"/>
      <c r="H174" s="17"/>
      <c r="I174" s="17"/>
      <c r="J174" s="17"/>
      <c r="K174" s="17"/>
      <c r="L174" s="17"/>
      <c r="M174" s="17"/>
      <c r="N174" s="17"/>
      <c r="O174" s="17"/>
      <c r="P174" s="163"/>
      <c r="Q174" s="1014"/>
    </row>
    <row r="175" spans="1:17" s="161" customFormat="1" ht="33" customHeight="1" x14ac:dyDescent="0.25">
      <c r="A175" s="169"/>
      <c r="B175" s="1013"/>
      <c r="C175" s="129"/>
      <c r="D175" s="255" t="s">
        <v>447</v>
      </c>
      <c r="E175" s="185" t="s">
        <v>257</v>
      </c>
      <c r="F175" s="159"/>
      <c r="H175" s="475">
        <v>155</v>
      </c>
      <c r="I175" s="475">
        <v>153</v>
      </c>
      <c r="J175" s="475">
        <v>184</v>
      </c>
      <c r="K175" s="475">
        <v>197</v>
      </c>
      <c r="L175" s="475">
        <v>135</v>
      </c>
      <c r="M175" s="160"/>
      <c r="N175" s="17">
        <v>824</v>
      </c>
      <c r="O175" s="159"/>
      <c r="P175" s="167">
        <v>164.8</v>
      </c>
      <c r="Q175" s="1014"/>
    </row>
    <row r="176" spans="1:17" ht="33" customHeight="1" x14ac:dyDescent="0.25">
      <c r="B176" s="17"/>
      <c r="C176" s="129"/>
      <c r="D176" s="255" t="s">
        <v>190</v>
      </c>
      <c r="E176" s="185" t="s">
        <v>182</v>
      </c>
      <c r="F176" s="15"/>
      <c r="H176" s="475">
        <v>182</v>
      </c>
      <c r="I176" s="478">
        <v>153</v>
      </c>
      <c r="J176" s="476">
        <v>164</v>
      </c>
      <c r="K176" s="481">
        <v>192</v>
      </c>
      <c r="L176" s="478">
        <v>146</v>
      </c>
      <c r="M176" s="14"/>
      <c r="N176" s="162"/>
      <c r="O176" s="15"/>
      <c r="P176" s="167"/>
      <c r="Q176" s="129"/>
    </row>
    <row r="177" spans="1:17" s="12" customFormat="1" ht="33" customHeight="1" x14ac:dyDescent="0.35">
      <c r="A177" s="173"/>
      <c r="B177" s="32"/>
      <c r="C177" s="55"/>
      <c r="D177" s="15"/>
      <c r="E177" s="55"/>
      <c r="F177" s="15"/>
      <c r="G177" s="15"/>
      <c r="H177" s="480" t="s">
        <v>26</v>
      </c>
      <c r="I177" s="480" t="s">
        <v>27</v>
      </c>
      <c r="J177" s="480" t="s">
        <v>198</v>
      </c>
      <c r="K177" s="480" t="s">
        <v>27</v>
      </c>
      <c r="L177" s="480" t="s">
        <v>108</v>
      </c>
      <c r="M177" s="15"/>
      <c r="N177" s="15"/>
      <c r="O177" s="15"/>
      <c r="P177" s="15"/>
      <c r="Q177" s="129"/>
    </row>
    <row r="178" spans="1:17" s="12" customFormat="1" ht="59.25" customHeight="1" x14ac:dyDescent="0.35">
      <c r="A178" s="173"/>
      <c r="B178" s="94"/>
      <c r="C178" s="55"/>
      <c r="D178" s="231"/>
      <c r="E178" s="164"/>
      <c r="F178" s="15"/>
      <c r="H178" s="17"/>
      <c r="I178" s="17"/>
      <c r="J178" s="17"/>
      <c r="K178" s="17"/>
      <c r="L178" s="17"/>
      <c r="M178" s="17"/>
      <c r="N178" s="17"/>
      <c r="O178" s="17"/>
      <c r="P178" s="163"/>
      <c r="Q178" s="32"/>
    </row>
    <row r="179" spans="1:17" ht="39" customHeight="1" x14ac:dyDescent="0.25">
      <c r="B179" s="1013">
        <v>5</v>
      </c>
      <c r="C179" s="162"/>
      <c r="D179" s="258"/>
      <c r="E179" s="257" t="s">
        <v>27</v>
      </c>
      <c r="F179" s="15"/>
      <c r="H179" s="482">
        <v>0</v>
      </c>
      <c r="I179" s="482">
        <v>0</v>
      </c>
      <c r="J179" s="482">
        <v>3</v>
      </c>
      <c r="K179" s="482">
        <v>0</v>
      </c>
      <c r="L179" s="482">
        <v>3</v>
      </c>
      <c r="M179" s="17"/>
      <c r="N179" s="34">
        <v>6</v>
      </c>
      <c r="O179" s="17"/>
      <c r="P179" s="167"/>
      <c r="Q179" s="1014">
        <v>7</v>
      </c>
    </row>
    <row r="180" spans="1:17" ht="9" customHeight="1" x14ac:dyDescent="0.25">
      <c r="B180" s="1013"/>
      <c r="C180" s="129"/>
      <c r="D180" s="158"/>
      <c r="E180" s="129"/>
      <c r="F180" s="15"/>
      <c r="G180" s="17"/>
      <c r="H180" s="17"/>
      <c r="I180" s="17"/>
      <c r="J180" s="17"/>
      <c r="K180" s="17"/>
      <c r="L180" s="17"/>
      <c r="M180" s="17"/>
      <c r="N180" s="17"/>
      <c r="O180" s="17"/>
      <c r="P180" s="163"/>
      <c r="Q180" s="1014"/>
    </row>
    <row r="181" spans="1:17" s="161" customFormat="1" ht="33" customHeight="1" x14ac:dyDescent="0.25">
      <c r="A181" s="169"/>
      <c r="B181" s="1013"/>
      <c r="C181" s="129"/>
      <c r="D181" s="255" t="s">
        <v>126</v>
      </c>
      <c r="E181" s="185" t="s">
        <v>128</v>
      </c>
      <c r="F181" s="159"/>
      <c r="H181" s="478">
        <v>155</v>
      </c>
      <c r="I181" s="478">
        <v>174</v>
      </c>
      <c r="J181" s="478">
        <v>206</v>
      </c>
      <c r="K181" s="478">
        <v>192</v>
      </c>
      <c r="L181" s="476">
        <v>175</v>
      </c>
      <c r="M181" s="160"/>
      <c r="N181" s="17">
        <v>902</v>
      </c>
      <c r="O181" s="159"/>
      <c r="P181" s="167">
        <v>180.4</v>
      </c>
      <c r="Q181" s="1014"/>
    </row>
    <row r="182" spans="1:17" ht="33" customHeight="1" x14ac:dyDescent="0.25">
      <c r="B182" s="94"/>
      <c r="C182" s="129"/>
      <c r="D182" s="255" t="s">
        <v>125</v>
      </c>
      <c r="E182" s="185" t="s">
        <v>127</v>
      </c>
      <c r="F182" s="15"/>
      <c r="H182" s="478">
        <v>157</v>
      </c>
      <c r="I182" s="478">
        <v>191</v>
      </c>
      <c r="J182" s="478">
        <v>136</v>
      </c>
      <c r="K182" s="478">
        <v>197</v>
      </c>
      <c r="L182" s="476">
        <v>147</v>
      </c>
      <c r="M182" s="14"/>
      <c r="N182" s="162"/>
      <c r="O182" s="15"/>
      <c r="P182" s="167"/>
      <c r="Q182" s="17"/>
    </row>
    <row r="183" spans="1:17" s="12" customFormat="1" ht="33" customHeight="1" x14ac:dyDescent="0.35">
      <c r="A183" s="173"/>
      <c r="B183" s="165"/>
      <c r="C183" s="55"/>
      <c r="D183" s="231"/>
      <c r="E183" s="164"/>
      <c r="F183" s="15"/>
      <c r="H183" s="480" t="s">
        <v>27</v>
      </c>
      <c r="I183" s="480" t="s">
        <v>108</v>
      </c>
      <c r="J183" s="480" t="s">
        <v>26</v>
      </c>
      <c r="K183" s="480" t="s">
        <v>223</v>
      </c>
      <c r="L183" s="480" t="s">
        <v>198</v>
      </c>
      <c r="M183" s="15"/>
      <c r="N183" s="15"/>
      <c r="O183" s="15"/>
      <c r="P183" s="15"/>
      <c r="Q183" s="32"/>
    </row>
    <row r="184" spans="1:17" s="12" customFormat="1" ht="59.25" customHeight="1" x14ac:dyDescent="0.35">
      <c r="A184" s="173"/>
      <c r="B184" s="94"/>
      <c r="C184" s="55"/>
      <c r="D184" s="231"/>
      <c r="E184" s="164"/>
      <c r="F184" s="15"/>
      <c r="H184" s="17"/>
      <c r="I184" s="17"/>
      <c r="J184" s="17"/>
      <c r="K184" s="17"/>
      <c r="L184" s="17"/>
      <c r="M184" s="17"/>
      <c r="N184" s="17"/>
      <c r="O184" s="17"/>
      <c r="P184" s="163"/>
      <c r="Q184" s="32"/>
    </row>
    <row r="185" spans="1:17" ht="39" customHeight="1" x14ac:dyDescent="0.25">
      <c r="B185" s="1013">
        <v>6</v>
      </c>
      <c r="C185" s="162"/>
      <c r="D185" s="279"/>
      <c r="E185" s="257" t="s">
        <v>198</v>
      </c>
      <c r="F185" s="15"/>
      <c r="H185" s="474">
        <v>0</v>
      </c>
      <c r="I185" s="474">
        <v>0</v>
      </c>
      <c r="J185" s="474">
        <v>0</v>
      </c>
      <c r="K185" s="474">
        <v>0</v>
      </c>
      <c r="L185" s="474">
        <v>0</v>
      </c>
      <c r="M185" s="17"/>
      <c r="N185" s="34">
        <v>0</v>
      </c>
      <c r="O185" s="17"/>
      <c r="P185" s="167"/>
      <c r="Q185" s="1014">
        <v>15</v>
      </c>
    </row>
    <row r="186" spans="1:17" ht="9" customHeight="1" x14ac:dyDescent="0.25">
      <c r="B186" s="1013"/>
      <c r="C186" s="129"/>
      <c r="D186" s="158"/>
      <c r="E186" s="129"/>
      <c r="F186" s="15"/>
      <c r="G186" s="17"/>
      <c r="H186" s="17"/>
      <c r="I186" s="17"/>
      <c r="J186" s="17"/>
      <c r="K186" s="17"/>
      <c r="L186" s="17"/>
      <c r="M186" s="17"/>
      <c r="N186" s="17"/>
      <c r="O186" s="17"/>
      <c r="P186" s="163"/>
      <c r="Q186" s="1014"/>
    </row>
    <row r="187" spans="1:17" s="161" customFormat="1" ht="33" customHeight="1" x14ac:dyDescent="0.25">
      <c r="A187" s="169"/>
      <c r="B187" s="1013"/>
      <c r="C187" s="129"/>
      <c r="D187" s="255" t="s">
        <v>208</v>
      </c>
      <c r="E187" s="185" t="s">
        <v>206</v>
      </c>
      <c r="F187" s="159"/>
      <c r="H187" s="476">
        <v>146</v>
      </c>
      <c r="I187" s="475">
        <v>172</v>
      </c>
      <c r="J187" s="478">
        <v>164</v>
      </c>
      <c r="K187" s="481">
        <v>116</v>
      </c>
      <c r="L187" s="479">
        <v>147</v>
      </c>
      <c r="M187" s="160"/>
      <c r="N187" s="17">
        <v>745</v>
      </c>
      <c r="O187" s="159"/>
      <c r="P187" s="167">
        <v>149</v>
      </c>
      <c r="Q187" s="1014"/>
    </row>
    <row r="188" spans="1:17" ht="33" customHeight="1" x14ac:dyDescent="0.25">
      <c r="B188" s="94"/>
      <c r="C188" s="129"/>
      <c r="D188" s="255" t="s">
        <v>207</v>
      </c>
      <c r="E188" s="185" t="s">
        <v>200</v>
      </c>
      <c r="F188" s="15"/>
      <c r="H188" s="476">
        <v>148</v>
      </c>
      <c r="I188" s="475">
        <v>180</v>
      </c>
      <c r="J188" s="478">
        <v>184</v>
      </c>
      <c r="K188" s="481">
        <v>161</v>
      </c>
      <c r="L188" s="479">
        <v>175</v>
      </c>
      <c r="M188" s="14"/>
      <c r="N188" s="162"/>
      <c r="O188" s="15"/>
      <c r="P188" s="167"/>
      <c r="Q188" s="17"/>
    </row>
    <row r="189" spans="1:17" ht="33" customHeight="1" x14ac:dyDescent="0.25">
      <c r="B189" s="165"/>
      <c r="C189" s="129"/>
      <c r="D189" s="255"/>
      <c r="E189" s="274"/>
      <c r="F189" s="15"/>
      <c r="H189" s="480" t="s">
        <v>108</v>
      </c>
      <c r="I189" s="480" t="s">
        <v>26</v>
      </c>
      <c r="J189" s="480" t="s">
        <v>223</v>
      </c>
      <c r="K189" s="480" t="s">
        <v>27</v>
      </c>
      <c r="L189" s="480" t="s">
        <v>27</v>
      </c>
      <c r="M189" s="15"/>
      <c r="N189" s="15"/>
      <c r="O189" s="15"/>
      <c r="P189" s="15"/>
      <c r="Q189" s="17"/>
    </row>
    <row r="190" spans="1:17" s="12" customFormat="1" ht="12" customHeight="1" x14ac:dyDescent="0.35">
      <c r="A190" s="173"/>
      <c r="B190" s="32"/>
      <c r="C190" s="55"/>
      <c r="D190" s="15"/>
      <c r="E190" s="55"/>
      <c r="F190" s="15"/>
      <c r="G190" s="15"/>
      <c r="H190" s="15"/>
      <c r="I190" s="15"/>
      <c r="J190" s="15"/>
      <c r="K190" s="15"/>
      <c r="L190" s="15"/>
      <c r="M190" s="15"/>
      <c r="N190" s="15"/>
      <c r="O190" s="15"/>
      <c r="P190" s="15"/>
      <c r="Q190" s="129"/>
    </row>
    <row r="191" spans="1:17" ht="3" customHeight="1" x14ac:dyDescent="0.25">
      <c r="B191" s="94"/>
      <c r="C191" s="109"/>
      <c r="D191" s="109"/>
      <c r="E191" s="109"/>
      <c r="F191" s="95"/>
      <c r="G191" s="95"/>
      <c r="H191" s="95"/>
      <c r="I191" s="95"/>
      <c r="J191" s="60"/>
      <c r="L191" s="56"/>
      <c r="M191" s="56"/>
      <c r="N191" s="56"/>
      <c r="O191" s="56"/>
      <c r="Q191" s="97"/>
    </row>
    <row r="192" spans="1:17" s="40" customFormat="1" ht="30" customHeight="1" x14ac:dyDescent="0.2">
      <c r="A192" s="170"/>
      <c r="B192" s="1015" t="s">
        <v>92</v>
      </c>
      <c r="C192" s="1015"/>
      <c r="D192" s="1015"/>
      <c r="E192" s="1015"/>
      <c r="F192" s="1015"/>
      <c r="G192" s="1015"/>
      <c r="H192" s="1015"/>
      <c r="I192" s="1015"/>
      <c r="J192" s="1015"/>
      <c r="K192" s="1015"/>
      <c r="L192" s="1015"/>
      <c r="M192" s="1015"/>
      <c r="N192" s="1016" t="s">
        <v>17</v>
      </c>
      <c r="O192" s="1016"/>
      <c r="P192" s="1016"/>
      <c r="Q192" s="1016"/>
    </row>
    <row r="193" spans="1:19" s="40" customFormat="1" ht="30" customHeight="1" x14ac:dyDescent="0.4">
      <c r="A193" s="170"/>
      <c r="B193" s="1015"/>
      <c r="C193" s="1015"/>
      <c r="D193" s="1015"/>
      <c r="E193" s="1015"/>
      <c r="F193" s="1015"/>
      <c r="G193" s="1015"/>
      <c r="H193" s="1015"/>
      <c r="I193" s="1015"/>
      <c r="J193" s="1015"/>
      <c r="K193" s="1015"/>
      <c r="L193" s="1015"/>
      <c r="M193" s="1015"/>
      <c r="N193" s="110" t="s">
        <v>79</v>
      </c>
      <c r="O193" s="282"/>
      <c r="P193" s="929">
        <v>278</v>
      </c>
      <c r="Q193" s="929"/>
    </row>
    <row r="194" spans="1:19" s="40" customFormat="1" ht="30" customHeight="1" x14ac:dyDescent="0.4">
      <c r="A194" s="170"/>
      <c r="B194" s="1015"/>
      <c r="C194" s="1015"/>
      <c r="D194" s="1015"/>
      <c r="E194" s="1015"/>
      <c r="F194" s="1015"/>
      <c r="G194" s="1015"/>
      <c r="H194" s="1015"/>
      <c r="I194" s="1015"/>
      <c r="J194" s="1015"/>
      <c r="K194" s="1015"/>
      <c r="L194" s="1015"/>
      <c r="M194" s="1015"/>
      <c r="N194" s="110" t="s">
        <v>476</v>
      </c>
      <c r="O194" s="282"/>
      <c r="P194" s="929">
        <v>1049</v>
      </c>
      <c r="Q194" s="929"/>
    </row>
    <row r="195" spans="1:19" s="40" customFormat="1" ht="18" customHeight="1" x14ac:dyDescent="0.35">
      <c r="A195" s="170"/>
      <c r="B195" s="1015"/>
      <c r="C195" s="1015"/>
      <c r="D195" s="1015"/>
      <c r="E195" s="1015"/>
      <c r="F195" s="1015"/>
      <c r="G195" s="1015"/>
      <c r="H195" s="1015"/>
      <c r="I195" s="1015"/>
      <c r="J195" s="1015"/>
      <c r="K195" s="1015"/>
      <c r="L195" s="1015"/>
      <c r="M195" s="1015"/>
      <c r="N195" s="43"/>
      <c r="O195" s="45"/>
      <c r="P195" s="99"/>
      <c r="Q195" s="48"/>
    </row>
    <row r="196" spans="1:19" s="63" customFormat="1" ht="60" customHeight="1" x14ac:dyDescent="0.2">
      <c r="A196" s="172"/>
      <c r="B196" s="1012" t="s">
        <v>93</v>
      </c>
      <c r="C196" s="1012"/>
      <c r="D196" s="1012"/>
      <c r="E196" s="1012"/>
      <c r="F196" s="1012"/>
      <c r="G196" s="1012"/>
      <c r="H196" s="1012"/>
      <c r="I196" s="1012"/>
      <c r="J196" s="1012"/>
      <c r="K196" s="1012"/>
      <c r="L196" s="1012"/>
      <c r="M196" s="1012"/>
      <c r="N196" s="1012"/>
      <c r="O196" s="1012"/>
      <c r="P196" s="1012"/>
      <c r="Q196" s="1012"/>
      <c r="R196" s="111"/>
      <c r="S196" s="111"/>
    </row>
    <row r="197" spans="1:19" ht="36" customHeight="1" x14ac:dyDescent="0.25">
      <c r="B197" s="17"/>
      <c r="C197" s="129"/>
      <c r="D197" s="158"/>
      <c r="E197" s="129"/>
      <c r="F197" s="15"/>
      <c r="G197" s="17"/>
      <c r="H197" s="17"/>
      <c r="I197" s="17"/>
      <c r="J197" s="17"/>
      <c r="K197" s="17"/>
      <c r="L197" s="17"/>
      <c r="M197" s="17"/>
      <c r="N197" s="17"/>
      <c r="O197" s="17"/>
      <c r="P197" s="163"/>
      <c r="Q197" s="129"/>
    </row>
    <row r="198" spans="1:19" ht="39" customHeight="1" x14ac:dyDescent="0.25">
      <c r="B198" s="1013">
        <v>1</v>
      </c>
      <c r="C198" s="162"/>
      <c r="D198" s="275"/>
      <c r="E198" s="273" t="s">
        <v>99</v>
      </c>
      <c r="F198" s="15"/>
      <c r="H198" s="474">
        <v>3</v>
      </c>
      <c r="I198" s="474">
        <v>3</v>
      </c>
      <c r="J198" s="474">
        <v>3</v>
      </c>
      <c r="K198" s="474">
        <v>1</v>
      </c>
      <c r="L198" s="474">
        <v>3</v>
      </c>
      <c r="M198" s="17"/>
      <c r="N198" s="34">
        <v>13</v>
      </c>
      <c r="O198" s="17"/>
      <c r="P198" s="167"/>
      <c r="Q198" s="1014">
        <v>14</v>
      </c>
    </row>
    <row r="199" spans="1:19" ht="9" customHeight="1" x14ac:dyDescent="0.25">
      <c r="B199" s="1013"/>
      <c r="C199" s="129"/>
      <c r="D199" s="158"/>
      <c r="E199" s="129"/>
      <c r="F199" s="15"/>
      <c r="G199" s="17"/>
      <c r="H199" s="17"/>
      <c r="I199" s="17"/>
      <c r="J199" s="17"/>
      <c r="K199" s="17"/>
      <c r="L199" s="17"/>
      <c r="M199" s="17"/>
      <c r="N199" s="17"/>
      <c r="O199" s="17"/>
      <c r="P199" s="163"/>
      <c r="Q199" s="1014"/>
    </row>
    <row r="200" spans="1:19" s="161" customFormat="1" ht="33" customHeight="1" x14ac:dyDescent="0.25">
      <c r="A200" s="169"/>
      <c r="B200" s="1013"/>
      <c r="C200" s="129"/>
      <c r="D200" s="255" t="s">
        <v>409</v>
      </c>
      <c r="E200" s="185" t="s">
        <v>332</v>
      </c>
      <c r="F200" s="159"/>
      <c r="H200" s="476">
        <v>167</v>
      </c>
      <c r="I200" s="475">
        <v>219</v>
      </c>
      <c r="J200" s="478">
        <v>176</v>
      </c>
      <c r="K200" s="481">
        <v>182</v>
      </c>
      <c r="L200" s="479">
        <v>214</v>
      </c>
      <c r="M200" s="160"/>
      <c r="N200" s="17">
        <v>958</v>
      </c>
      <c r="O200" s="159"/>
      <c r="P200" s="167">
        <v>191.6</v>
      </c>
      <c r="Q200" s="1014"/>
    </row>
    <row r="201" spans="1:19" ht="33" customHeight="1" x14ac:dyDescent="0.25">
      <c r="B201" s="94"/>
      <c r="C201" s="129"/>
      <c r="D201" s="255" t="s">
        <v>412</v>
      </c>
      <c r="E201" s="185" t="s">
        <v>413</v>
      </c>
      <c r="F201" s="15"/>
      <c r="H201" s="476">
        <v>129</v>
      </c>
      <c r="I201" s="475">
        <v>168</v>
      </c>
      <c r="J201" s="478">
        <v>104</v>
      </c>
      <c r="K201" s="481">
        <v>182</v>
      </c>
      <c r="L201" s="479">
        <v>149</v>
      </c>
      <c r="M201" s="14"/>
      <c r="N201" s="162"/>
      <c r="O201" s="15"/>
      <c r="P201" s="167"/>
      <c r="Q201" s="17"/>
    </row>
    <row r="202" spans="1:19" s="12" customFormat="1" ht="33" customHeight="1" x14ac:dyDescent="0.35">
      <c r="A202" s="173"/>
      <c r="B202" s="165"/>
      <c r="C202" s="55"/>
      <c r="D202" s="55"/>
      <c r="E202" s="15"/>
      <c r="F202" s="15"/>
      <c r="H202" s="480" t="s">
        <v>26</v>
      </c>
      <c r="I202" s="480" t="s">
        <v>97</v>
      </c>
      <c r="J202" s="480" t="s">
        <v>223</v>
      </c>
      <c r="K202" s="480" t="s">
        <v>98</v>
      </c>
      <c r="L202" s="480" t="s">
        <v>170</v>
      </c>
      <c r="M202" s="15"/>
      <c r="N202" s="15"/>
      <c r="O202" s="15"/>
      <c r="P202" s="15"/>
      <c r="Q202" s="32"/>
    </row>
    <row r="203" spans="1:19" s="12" customFormat="1" ht="30" customHeight="1" thickBot="1" x14ac:dyDescent="0.4">
      <c r="A203" s="186"/>
      <c r="B203" s="485"/>
      <c r="C203" s="458"/>
      <c r="D203" s="459"/>
      <c r="E203" s="460"/>
      <c r="F203" s="461"/>
      <c r="G203" s="462"/>
      <c r="H203" s="462"/>
      <c r="I203" s="462"/>
      <c r="J203" s="462"/>
      <c r="K203" s="462"/>
      <c r="L203" s="188"/>
      <c r="M203" s="187"/>
      <c r="N203" s="188"/>
      <c r="O203" s="187"/>
      <c r="P203" s="457"/>
      <c r="Q203" s="189"/>
      <c r="R203" s="463"/>
    </row>
    <row r="204" spans="1:19" s="12" customFormat="1" ht="30" customHeight="1" thickTop="1" x14ac:dyDescent="0.35">
      <c r="A204" s="169"/>
      <c r="B204" s="165"/>
      <c r="C204" s="55"/>
      <c r="D204" s="164"/>
      <c r="E204" s="231"/>
      <c r="F204" s="253"/>
      <c r="G204" s="190"/>
      <c r="H204" s="190"/>
      <c r="I204" s="190"/>
      <c r="J204" s="190"/>
      <c r="K204" s="190"/>
      <c r="L204" s="17"/>
      <c r="M204" s="15"/>
      <c r="N204" s="17"/>
      <c r="O204" s="15"/>
      <c r="P204" s="276"/>
      <c r="Q204" s="129"/>
    </row>
    <row r="205" spans="1:19" ht="39" customHeight="1" x14ac:dyDescent="0.25">
      <c r="B205" s="1013">
        <v>2</v>
      </c>
      <c r="C205" s="162"/>
      <c r="D205" s="275"/>
      <c r="E205" s="257" t="s">
        <v>98</v>
      </c>
      <c r="F205" s="15"/>
      <c r="H205" s="474">
        <v>3</v>
      </c>
      <c r="I205" s="474">
        <v>3</v>
      </c>
      <c r="J205" s="474">
        <v>3</v>
      </c>
      <c r="K205" s="474">
        <v>1</v>
      </c>
      <c r="L205" s="474">
        <v>3</v>
      </c>
      <c r="M205" s="17"/>
      <c r="N205" s="34">
        <v>13</v>
      </c>
      <c r="O205" s="17"/>
      <c r="P205" s="167"/>
      <c r="Q205" s="1014">
        <v>3</v>
      </c>
    </row>
    <row r="206" spans="1:19" ht="9" customHeight="1" x14ac:dyDescent="0.25">
      <c r="B206" s="1013"/>
      <c r="C206" s="129"/>
      <c r="D206" s="158"/>
      <c r="E206" s="129"/>
      <c r="F206" s="15"/>
      <c r="G206" s="17"/>
      <c r="H206" s="17"/>
      <c r="I206" s="17"/>
      <c r="J206" s="17"/>
      <c r="K206" s="17"/>
      <c r="L206" s="17"/>
      <c r="M206" s="17"/>
      <c r="N206" s="17"/>
      <c r="O206" s="17"/>
      <c r="P206" s="163"/>
      <c r="Q206" s="1014"/>
    </row>
    <row r="207" spans="1:19" s="161" customFormat="1" ht="33" customHeight="1" x14ac:dyDescent="0.25">
      <c r="A207" s="169"/>
      <c r="B207" s="1013"/>
      <c r="C207" s="129"/>
      <c r="D207" s="255" t="s">
        <v>379</v>
      </c>
      <c r="E207" s="185" t="s">
        <v>380</v>
      </c>
      <c r="F207" s="159"/>
      <c r="H207" s="476">
        <v>168</v>
      </c>
      <c r="I207" s="476">
        <v>184</v>
      </c>
      <c r="J207" s="476">
        <v>200</v>
      </c>
      <c r="K207" s="476">
        <v>182</v>
      </c>
      <c r="L207" s="476">
        <v>156</v>
      </c>
      <c r="M207" s="160"/>
      <c r="N207" s="17">
        <v>890</v>
      </c>
      <c r="O207" s="159"/>
      <c r="P207" s="167">
        <v>178</v>
      </c>
      <c r="Q207" s="1014"/>
    </row>
    <row r="208" spans="1:19" ht="33" customHeight="1" x14ac:dyDescent="0.25">
      <c r="B208" s="94"/>
      <c r="C208" s="129"/>
      <c r="D208" s="255" t="s">
        <v>390</v>
      </c>
      <c r="E208" s="185" t="s">
        <v>317</v>
      </c>
      <c r="F208" s="15"/>
      <c r="H208" s="476">
        <v>160</v>
      </c>
      <c r="I208" s="476">
        <v>139</v>
      </c>
      <c r="J208" s="476">
        <v>155</v>
      </c>
      <c r="K208" s="476">
        <v>182</v>
      </c>
      <c r="L208" s="476">
        <v>145</v>
      </c>
      <c r="M208" s="14"/>
      <c r="N208" s="162"/>
      <c r="O208" s="15"/>
      <c r="P208" s="167"/>
      <c r="Q208" s="17"/>
    </row>
    <row r="209" spans="1:17" s="12" customFormat="1" ht="33" customHeight="1" x14ac:dyDescent="0.35">
      <c r="A209" s="173"/>
      <c r="B209" s="165"/>
      <c r="C209" s="55"/>
      <c r="D209" s="55"/>
      <c r="E209" s="15"/>
      <c r="F209" s="15"/>
      <c r="H209" s="480" t="s">
        <v>170</v>
      </c>
      <c r="I209" s="480" t="s">
        <v>223</v>
      </c>
      <c r="J209" s="480" t="s">
        <v>26</v>
      </c>
      <c r="K209" s="480" t="s">
        <v>99</v>
      </c>
      <c r="L209" s="480" t="s">
        <v>97</v>
      </c>
      <c r="M209" s="15"/>
      <c r="N209" s="15"/>
      <c r="O209" s="15"/>
      <c r="P209" s="15"/>
      <c r="Q209" s="32"/>
    </row>
    <row r="210" spans="1:17" s="12" customFormat="1" ht="60" customHeight="1" x14ac:dyDescent="0.35">
      <c r="A210" s="173"/>
      <c r="B210" s="94"/>
      <c r="C210" s="55"/>
      <c r="D210" s="55"/>
      <c r="E210" s="15"/>
      <c r="F210" s="15"/>
      <c r="H210" s="17"/>
      <c r="I210" s="17"/>
      <c r="J210" s="17"/>
      <c r="K210" s="17"/>
      <c r="L210" s="17"/>
      <c r="M210" s="15"/>
      <c r="N210" s="17"/>
      <c r="O210" s="17"/>
      <c r="P210" s="163"/>
      <c r="Q210" s="32"/>
    </row>
    <row r="211" spans="1:17" ht="39" customHeight="1" x14ac:dyDescent="0.25">
      <c r="B211" s="1013">
        <v>3</v>
      </c>
      <c r="C211" s="162"/>
      <c r="D211" s="258"/>
      <c r="E211" s="257" t="s">
        <v>170</v>
      </c>
      <c r="F211" s="15"/>
      <c r="H211" s="482">
        <v>0</v>
      </c>
      <c r="I211" s="482">
        <v>3</v>
      </c>
      <c r="J211" s="482">
        <v>3</v>
      </c>
      <c r="K211" s="482">
        <v>3</v>
      </c>
      <c r="L211" s="482">
        <v>0</v>
      </c>
      <c r="M211" s="17"/>
      <c r="N211" s="34">
        <v>9</v>
      </c>
      <c r="O211" s="17"/>
      <c r="P211" s="167"/>
      <c r="Q211" s="1014">
        <v>6</v>
      </c>
    </row>
    <row r="212" spans="1:17" ht="9" customHeight="1" x14ac:dyDescent="0.25">
      <c r="B212" s="1013"/>
      <c r="C212" s="129"/>
      <c r="D212" s="158"/>
      <c r="E212" s="129"/>
      <c r="F212" s="15"/>
      <c r="G212" s="17"/>
      <c r="H212" s="17"/>
      <c r="I212" s="17"/>
      <c r="J212" s="17"/>
      <c r="K212" s="17"/>
      <c r="L212" s="17"/>
      <c r="M212" s="17"/>
      <c r="N212" s="17"/>
      <c r="O212" s="17"/>
      <c r="P212" s="163"/>
      <c r="Q212" s="1014"/>
    </row>
    <row r="213" spans="1:17" s="161" customFormat="1" ht="33" customHeight="1" x14ac:dyDescent="0.25">
      <c r="A213" s="169"/>
      <c r="B213" s="1013"/>
      <c r="C213" s="129"/>
      <c r="D213" s="255" t="s">
        <v>194</v>
      </c>
      <c r="E213" s="185" t="s">
        <v>197</v>
      </c>
      <c r="F213" s="159"/>
      <c r="H213" s="478">
        <v>160</v>
      </c>
      <c r="I213" s="478">
        <v>204</v>
      </c>
      <c r="J213" s="478">
        <v>145</v>
      </c>
      <c r="K213" s="478">
        <v>152</v>
      </c>
      <c r="L213" s="476">
        <v>149</v>
      </c>
      <c r="M213" s="160"/>
      <c r="N213" s="17">
        <v>810</v>
      </c>
      <c r="O213" s="159"/>
      <c r="P213" s="167">
        <v>162</v>
      </c>
      <c r="Q213" s="1014"/>
    </row>
    <row r="214" spans="1:17" ht="33" customHeight="1" x14ac:dyDescent="0.25">
      <c r="B214" s="94"/>
      <c r="C214" s="129"/>
      <c r="D214" s="255" t="s">
        <v>195</v>
      </c>
      <c r="E214" s="185" t="s">
        <v>196</v>
      </c>
      <c r="F214" s="15"/>
      <c r="H214" s="478">
        <v>168</v>
      </c>
      <c r="I214" s="478">
        <v>161</v>
      </c>
      <c r="J214" s="478">
        <v>142</v>
      </c>
      <c r="K214" s="478">
        <v>146</v>
      </c>
      <c r="L214" s="476">
        <v>214</v>
      </c>
      <c r="M214" s="14"/>
      <c r="N214" s="162"/>
      <c r="O214" s="15"/>
      <c r="P214" s="167"/>
      <c r="Q214" s="17"/>
    </row>
    <row r="215" spans="1:17" s="12" customFormat="1" ht="33" customHeight="1" x14ac:dyDescent="0.35">
      <c r="A215" s="173"/>
      <c r="B215" s="165"/>
      <c r="C215" s="55"/>
      <c r="D215" s="55"/>
      <c r="E215" s="15"/>
      <c r="F215" s="15"/>
      <c r="H215" s="480" t="s">
        <v>98</v>
      </c>
      <c r="I215" s="480" t="s">
        <v>26</v>
      </c>
      <c r="J215" s="480" t="s">
        <v>97</v>
      </c>
      <c r="K215" s="480" t="s">
        <v>223</v>
      </c>
      <c r="L215" s="480" t="s">
        <v>99</v>
      </c>
      <c r="M215" s="15"/>
      <c r="N215" s="15"/>
      <c r="O215" s="15"/>
      <c r="P215" s="15"/>
      <c r="Q215" s="32"/>
    </row>
    <row r="216" spans="1:17" s="12" customFormat="1" ht="60" customHeight="1" x14ac:dyDescent="0.35">
      <c r="A216" s="173"/>
      <c r="B216" s="94"/>
      <c r="C216" s="55"/>
      <c r="D216" s="55"/>
      <c r="E216" s="15"/>
      <c r="F216" s="15"/>
      <c r="H216" s="17"/>
      <c r="I216" s="17"/>
      <c r="J216" s="17"/>
      <c r="K216" s="17"/>
      <c r="L216" s="17"/>
      <c r="M216" s="15"/>
      <c r="N216" s="17"/>
      <c r="O216" s="17"/>
      <c r="P216" s="163"/>
      <c r="Q216" s="32"/>
    </row>
    <row r="217" spans="1:17" ht="39" customHeight="1" x14ac:dyDescent="0.25">
      <c r="B217" s="1013">
        <v>4</v>
      </c>
      <c r="C217" s="162"/>
      <c r="D217" s="280"/>
      <c r="E217" s="257" t="s">
        <v>26</v>
      </c>
      <c r="F217" s="15"/>
      <c r="H217" s="474">
        <v>0</v>
      </c>
      <c r="I217" s="474">
        <v>0</v>
      </c>
      <c r="J217" s="474">
        <v>0</v>
      </c>
      <c r="K217" s="474">
        <v>3</v>
      </c>
      <c r="L217" s="474">
        <v>3</v>
      </c>
      <c r="M217" s="17"/>
      <c r="N217" s="34">
        <v>6</v>
      </c>
      <c r="O217" s="17"/>
      <c r="P217" s="167"/>
      <c r="Q217" s="1014">
        <v>11</v>
      </c>
    </row>
    <row r="218" spans="1:17" ht="9" customHeight="1" x14ac:dyDescent="0.25">
      <c r="B218" s="1013"/>
      <c r="C218" s="129"/>
      <c r="D218" s="158"/>
      <c r="E218" s="129"/>
      <c r="F218" s="15"/>
      <c r="G218" s="17"/>
      <c r="H218" s="17"/>
      <c r="I218" s="17"/>
      <c r="J218" s="17"/>
      <c r="K218" s="17"/>
      <c r="L218" s="17"/>
      <c r="M218" s="17"/>
      <c r="N218" s="17"/>
      <c r="O218" s="17"/>
      <c r="P218" s="163"/>
      <c r="Q218" s="1014"/>
    </row>
    <row r="219" spans="1:17" s="161" customFormat="1" ht="33" customHeight="1" x14ac:dyDescent="0.25">
      <c r="A219" s="169"/>
      <c r="B219" s="1013"/>
      <c r="C219" s="129"/>
      <c r="D219" s="255" t="s">
        <v>393</v>
      </c>
      <c r="E219" s="185" t="s">
        <v>394</v>
      </c>
      <c r="F219" s="159"/>
      <c r="H219" s="475">
        <v>129</v>
      </c>
      <c r="I219" s="476">
        <v>161</v>
      </c>
      <c r="J219" s="477">
        <v>155</v>
      </c>
      <c r="K219" s="478">
        <v>163</v>
      </c>
      <c r="L219" s="479">
        <v>193</v>
      </c>
      <c r="M219" s="160"/>
      <c r="N219" s="17">
        <v>801</v>
      </c>
      <c r="O219" s="159"/>
      <c r="P219" s="167">
        <v>160.19999999999999</v>
      </c>
      <c r="Q219" s="1014"/>
    </row>
    <row r="220" spans="1:17" ht="33" customHeight="1" x14ac:dyDescent="0.25">
      <c r="B220" s="94"/>
      <c r="C220" s="129"/>
      <c r="D220" s="255" t="s">
        <v>391</v>
      </c>
      <c r="E220" s="185" t="s">
        <v>392</v>
      </c>
      <c r="F220" s="15"/>
      <c r="H220" s="475">
        <v>167</v>
      </c>
      <c r="I220" s="476">
        <v>204</v>
      </c>
      <c r="J220" s="477">
        <v>200</v>
      </c>
      <c r="K220" s="478">
        <v>144</v>
      </c>
      <c r="L220" s="479">
        <v>173</v>
      </c>
      <c r="M220" s="14"/>
      <c r="N220" s="162"/>
      <c r="O220" s="15"/>
      <c r="P220" s="167"/>
      <c r="Q220" s="17"/>
    </row>
    <row r="221" spans="1:17" s="12" customFormat="1" ht="33" customHeight="1" x14ac:dyDescent="0.35">
      <c r="A221" s="173"/>
      <c r="B221" s="165"/>
      <c r="C221" s="55"/>
      <c r="D221" s="55"/>
      <c r="E221" s="15"/>
      <c r="F221" s="15"/>
      <c r="H221" s="480" t="s">
        <v>99</v>
      </c>
      <c r="I221" s="480" t="s">
        <v>170</v>
      </c>
      <c r="J221" s="480" t="s">
        <v>98</v>
      </c>
      <c r="K221" s="480" t="s">
        <v>97</v>
      </c>
      <c r="L221" s="480" t="s">
        <v>223</v>
      </c>
      <c r="M221" s="15"/>
      <c r="N221" s="15"/>
      <c r="O221" s="15"/>
      <c r="P221" s="15"/>
      <c r="Q221" s="32"/>
    </row>
    <row r="222" spans="1:17" s="12" customFormat="1" ht="60" customHeight="1" x14ac:dyDescent="0.35">
      <c r="A222" s="173"/>
      <c r="B222" s="94"/>
      <c r="C222" s="55"/>
      <c r="D222" s="55"/>
      <c r="E222" s="15"/>
      <c r="F222" s="15"/>
      <c r="H222" s="17"/>
      <c r="I222" s="17"/>
      <c r="J222" s="17"/>
      <c r="K222" s="17"/>
      <c r="L222" s="17"/>
      <c r="M222" s="15"/>
      <c r="N222" s="17"/>
      <c r="O222" s="17"/>
      <c r="P222" s="163"/>
      <c r="Q222" s="32"/>
    </row>
    <row r="223" spans="1:17" ht="39" customHeight="1" x14ac:dyDescent="0.25">
      <c r="B223" s="1013">
        <v>5</v>
      </c>
      <c r="C223" s="162"/>
      <c r="D223" s="280"/>
      <c r="E223" s="257" t="s">
        <v>223</v>
      </c>
      <c r="F223" s="15"/>
      <c r="H223" s="482">
        <v>3</v>
      </c>
      <c r="I223" s="482">
        <v>0</v>
      </c>
      <c r="J223" s="482">
        <v>0</v>
      </c>
      <c r="K223" s="482">
        <v>0</v>
      </c>
      <c r="L223" s="482">
        <v>0</v>
      </c>
      <c r="M223" s="17"/>
      <c r="N223" s="34">
        <v>3</v>
      </c>
      <c r="O223" s="17"/>
      <c r="P223" s="167"/>
      <c r="Q223" s="1014">
        <v>22</v>
      </c>
    </row>
    <row r="224" spans="1:17" ht="9" customHeight="1" x14ac:dyDescent="0.25">
      <c r="B224" s="1013"/>
      <c r="C224" s="129"/>
      <c r="D224" s="158"/>
      <c r="E224" s="129"/>
      <c r="F224" s="15"/>
      <c r="G224" s="17"/>
      <c r="H224" s="17"/>
      <c r="I224" s="17"/>
      <c r="J224" s="17"/>
      <c r="K224" s="17"/>
      <c r="L224" s="17"/>
      <c r="M224" s="17"/>
      <c r="N224" s="17"/>
      <c r="O224" s="17"/>
      <c r="P224" s="163"/>
      <c r="Q224" s="1014"/>
    </row>
    <row r="225" spans="1:19" s="161" customFormat="1" ht="33" customHeight="1" x14ac:dyDescent="0.25">
      <c r="A225" s="169"/>
      <c r="B225" s="1013"/>
      <c r="C225" s="129"/>
      <c r="D225" s="255" t="s">
        <v>458</v>
      </c>
      <c r="E225" s="185" t="s">
        <v>427</v>
      </c>
      <c r="F225" s="159"/>
      <c r="H225" s="475">
        <v>184</v>
      </c>
      <c r="I225" s="475">
        <v>139</v>
      </c>
      <c r="J225" s="475">
        <v>104</v>
      </c>
      <c r="K225" s="475">
        <v>146</v>
      </c>
      <c r="L225" s="475">
        <v>173</v>
      </c>
      <c r="M225" s="160"/>
      <c r="N225" s="17">
        <v>746</v>
      </c>
      <c r="O225" s="159"/>
      <c r="P225" s="167">
        <v>149.19999999999999</v>
      </c>
      <c r="Q225" s="1014"/>
    </row>
    <row r="226" spans="1:19" ht="33" customHeight="1" x14ac:dyDescent="0.25">
      <c r="B226" s="17"/>
      <c r="C226" s="129"/>
      <c r="D226" s="255" t="s">
        <v>444</v>
      </c>
      <c r="E226" s="185" t="s">
        <v>445</v>
      </c>
      <c r="F226" s="15"/>
      <c r="H226" s="475">
        <v>152</v>
      </c>
      <c r="I226" s="478">
        <v>184</v>
      </c>
      <c r="J226" s="476">
        <v>176</v>
      </c>
      <c r="K226" s="481">
        <v>152</v>
      </c>
      <c r="L226" s="478">
        <v>193</v>
      </c>
      <c r="M226" s="14"/>
      <c r="N226" s="162"/>
      <c r="O226" s="15"/>
      <c r="P226" s="167"/>
      <c r="Q226" s="129"/>
    </row>
    <row r="227" spans="1:19" s="12" customFormat="1" ht="33" customHeight="1" x14ac:dyDescent="0.35">
      <c r="A227" s="173"/>
      <c r="B227" s="32"/>
      <c r="C227" s="55"/>
      <c r="D227" s="15"/>
      <c r="E227" s="55"/>
      <c r="F227" s="15"/>
      <c r="G227" s="15"/>
      <c r="H227" s="480" t="s">
        <v>97</v>
      </c>
      <c r="I227" s="480" t="s">
        <v>98</v>
      </c>
      <c r="J227" s="480" t="s">
        <v>99</v>
      </c>
      <c r="K227" s="480" t="s">
        <v>170</v>
      </c>
      <c r="L227" s="480" t="s">
        <v>26</v>
      </c>
      <c r="M227" s="15"/>
      <c r="N227" s="15"/>
      <c r="O227" s="15"/>
      <c r="P227" s="15"/>
      <c r="Q227" s="129"/>
    </row>
    <row r="228" spans="1:19" s="12" customFormat="1" ht="60" customHeight="1" x14ac:dyDescent="0.35">
      <c r="A228" s="173"/>
      <c r="B228" s="94"/>
      <c r="C228" s="55"/>
      <c r="D228" s="55"/>
      <c r="E228" s="15"/>
      <c r="F228" s="15"/>
      <c r="H228" s="17"/>
      <c r="I228" s="17"/>
      <c r="J228" s="17"/>
      <c r="K228" s="17"/>
      <c r="L228" s="17"/>
      <c r="M228" s="15"/>
      <c r="N228" s="17"/>
      <c r="O228" s="17"/>
      <c r="P228" s="163"/>
      <c r="Q228" s="32"/>
    </row>
    <row r="229" spans="1:19" ht="39" customHeight="1" x14ac:dyDescent="0.25">
      <c r="B229" s="1013">
        <v>6</v>
      </c>
      <c r="C229" s="162"/>
      <c r="D229" s="280"/>
      <c r="E229" s="257" t="s">
        <v>97</v>
      </c>
      <c r="F229" s="15"/>
      <c r="H229" s="482">
        <v>0</v>
      </c>
      <c r="I229" s="482">
        <v>0</v>
      </c>
      <c r="J229" s="482">
        <v>0</v>
      </c>
      <c r="K229" s="482">
        <v>0</v>
      </c>
      <c r="L229" s="482">
        <v>0</v>
      </c>
      <c r="M229" s="17"/>
      <c r="N229" s="34">
        <v>0</v>
      </c>
      <c r="O229" s="17"/>
      <c r="P229" s="167"/>
      <c r="Q229" s="1014">
        <v>19</v>
      </c>
    </row>
    <row r="230" spans="1:19" ht="9" customHeight="1" x14ac:dyDescent="0.25">
      <c r="B230" s="1013"/>
      <c r="C230" s="129"/>
      <c r="D230" s="158"/>
      <c r="E230" s="129"/>
      <c r="F230" s="15"/>
      <c r="G230" s="17"/>
      <c r="H230" s="17"/>
      <c r="I230" s="17"/>
      <c r="J230" s="17"/>
      <c r="K230" s="17"/>
      <c r="L230" s="17"/>
      <c r="M230" s="17"/>
      <c r="N230" s="17"/>
      <c r="O230" s="17"/>
      <c r="P230" s="163"/>
      <c r="Q230" s="1014"/>
    </row>
    <row r="231" spans="1:19" s="161" customFormat="1" ht="33" customHeight="1" x14ac:dyDescent="0.25">
      <c r="A231" s="169"/>
      <c r="B231" s="1013"/>
      <c r="C231" s="129"/>
      <c r="D231" s="255" t="s">
        <v>422</v>
      </c>
      <c r="E231" s="185" t="s">
        <v>423</v>
      </c>
      <c r="F231" s="159"/>
      <c r="H231" s="478">
        <v>152</v>
      </c>
      <c r="I231" s="475">
        <v>168</v>
      </c>
      <c r="J231" s="477">
        <v>142</v>
      </c>
      <c r="K231" s="476">
        <v>144</v>
      </c>
      <c r="L231" s="478">
        <v>145</v>
      </c>
      <c r="M231" s="160"/>
      <c r="N231" s="17">
        <v>751</v>
      </c>
      <c r="O231" s="159"/>
      <c r="P231" s="167">
        <v>150.19999999999999</v>
      </c>
      <c r="Q231" s="1014"/>
    </row>
    <row r="232" spans="1:19" ht="33" customHeight="1" x14ac:dyDescent="0.25">
      <c r="B232" s="94"/>
      <c r="C232" s="129"/>
      <c r="D232" s="255" t="s">
        <v>440</v>
      </c>
      <c r="E232" s="185" t="s">
        <v>441</v>
      </c>
      <c r="F232" s="15"/>
      <c r="H232" s="478">
        <v>184</v>
      </c>
      <c r="I232" s="475">
        <v>219</v>
      </c>
      <c r="J232" s="477">
        <v>145</v>
      </c>
      <c r="K232" s="476">
        <v>163</v>
      </c>
      <c r="L232" s="478">
        <v>156</v>
      </c>
      <c r="M232" s="14"/>
      <c r="N232" s="162"/>
      <c r="O232" s="15"/>
      <c r="P232" s="167"/>
      <c r="Q232" s="17"/>
    </row>
    <row r="233" spans="1:19" s="12" customFormat="1" ht="33" customHeight="1" x14ac:dyDescent="0.35">
      <c r="A233" s="173"/>
      <c r="B233" s="165"/>
      <c r="C233" s="55"/>
      <c r="D233" s="55"/>
      <c r="E233" s="15"/>
      <c r="F233" s="15"/>
      <c r="H233" s="480" t="s">
        <v>223</v>
      </c>
      <c r="I233" s="480" t="s">
        <v>99</v>
      </c>
      <c r="J233" s="480" t="s">
        <v>170</v>
      </c>
      <c r="K233" s="480" t="s">
        <v>26</v>
      </c>
      <c r="L233" s="480" t="s">
        <v>98</v>
      </c>
      <c r="M233" s="15"/>
      <c r="N233" s="15"/>
      <c r="O233" s="15"/>
      <c r="P233" s="15"/>
      <c r="Q233" s="32"/>
    </row>
    <row r="234" spans="1:19" s="12" customFormat="1" ht="33" customHeight="1" x14ac:dyDescent="0.35">
      <c r="A234" s="173"/>
      <c r="B234" s="32"/>
      <c r="C234" s="55"/>
      <c r="D234" s="15"/>
      <c r="E234" s="55"/>
      <c r="F234" s="15"/>
      <c r="G234" s="15"/>
      <c r="H234" s="15"/>
      <c r="I234" s="15"/>
      <c r="J234" s="15"/>
      <c r="K234" s="15"/>
      <c r="L234" s="15"/>
      <c r="M234" s="15"/>
      <c r="N234" s="15"/>
      <c r="O234" s="15"/>
      <c r="P234" s="15"/>
      <c r="Q234" s="129"/>
    </row>
    <row r="235" spans="1:19" ht="3" customHeight="1" x14ac:dyDescent="0.25">
      <c r="B235" s="94"/>
      <c r="C235" s="109"/>
      <c r="D235" s="109"/>
      <c r="E235" s="109"/>
      <c r="F235" s="95"/>
      <c r="G235" s="95"/>
      <c r="H235" s="95"/>
      <c r="I235" s="95"/>
      <c r="J235" s="60"/>
      <c r="L235" s="56"/>
      <c r="M235" s="56"/>
      <c r="N235" s="56"/>
      <c r="O235" s="56"/>
      <c r="Q235" s="97"/>
    </row>
    <row r="236" spans="1:19" s="40" customFormat="1" ht="30" customHeight="1" x14ac:dyDescent="0.2">
      <c r="A236" s="170"/>
      <c r="B236" s="1015" t="s">
        <v>92</v>
      </c>
      <c r="C236" s="1015"/>
      <c r="D236" s="1015"/>
      <c r="E236" s="1015"/>
      <c r="F236" s="1015"/>
      <c r="G236" s="1015"/>
      <c r="H236" s="1015"/>
      <c r="I236" s="1015"/>
      <c r="J236" s="1015"/>
      <c r="K236" s="1015"/>
      <c r="L236" s="1015"/>
      <c r="M236" s="1015"/>
      <c r="N236" s="1016" t="s">
        <v>17</v>
      </c>
      <c r="O236" s="1016"/>
      <c r="P236" s="1016"/>
      <c r="Q236" s="1016"/>
    </row>
    <row r="237" spans="1:19" s="40" customFormat="1" ht="30" customHeight="1" x14ac:dyDescent="0.4">
      <c r="A237" s="170"/>
      <c r="B237" s="1015"/>
      <c r="C237" s="1015"/>
      <c r="D237" s="1015"/>
      <c r="E237" s="1015"/>
      <c r="F237" s="1015"/>
      <c r="G237" s="1015"/>
      <c r="H237" s="1015"/>
      <c r="I237" s="1015"/>
      <c r="J237" s="1015"/>
      <c r="K237" s="1015"/>
      <c r="L237" s="1015"/>
      <c r="M237" s="1015"/>
      <c r="N237" s="110" t="s">
        <v>79</v>
      </c>
      <c r="O237" s="282"/>
      <c r="P237" s="929">
        <v>278</v>
      </c>
      <c r="Q237" s="929"/>
    </row>
    <row r="238" spans="1:19" s="40" customFormat="1" ht="30" customHeight="1" x14ac:dyDescent="0.4">
      <c r="A238" s="170"/>
      <c r="B238" s="1015"/>
      <c r="C238" s="1015"/>
      <c r="D238" s="1015"/>
      <c r="E238" s="1015"/>
      <c r="F238" s="1015"/>
      <c r="G238" s="1015"/>
      <c r="H238" s="1015"/>
      <c r="I238" s="1015"/>
      <c r="J238" s="1015"/>
      <c r="K238" s="1015"/>
      <c r="L238" s="1015"/>
      <c r="M238" s="1015"/>
      <c r="N238" s="110" t="s">
        <v>476</v>
      </c>
      <c r="O238" s="282"/>
      <c r="P238" s="929">
        <v>1049</v>
      </c>
      <c r="Q238" s="929"/>
    </row>
    <row r="239" spans="1:19" s="40" customFormat="1" ht="18" customHeight="1" x14ac:dyDescent="0.35">
      <c r="A239" s="170"/>
      <c r="B239" s="1015"/>
      <c r="C239" s="1015"/>
      <c r="D239" s="1015"/>
      <c r="E239" s="1015"/>
      <c r="F239" s="1015"/>
      <c r="G239" s="1015"/>
      <c r="H239" s="1015"/>
      <c r="I239" s="1015"/>
      <c r="J239" s="1015"/>
      <c r="K239" s="1015"/>
      <c r="L239" s="1015"/>
      <c r="M239" s="1015"/>
      <c r="N239" s="43"/>
      <c r="O239" s="45"/>
      <c r="P239" s="99"/>
      <c r="Q239" s="48"/>
    </row>
    <row r="240" spans="1:19" s="63" customFormat="1" ht="60" customHeight="1" x14ac:dyDescent="0.2">
      <c r="A240" s="172"/>
      <c r="B240" s="1012" t="s">
        <v>94</v>
      </c>
      <c r="C240" s="1012"/>
      <c r="D240" s="1012"/>
      <c r="E240" s="1012"/>
      <c r="F240" s="1012"/>
      <c r="G240" s="1012"/>
      <c r="H240" s="1012"/>
      <c r="I240" s="1012"/>
      <c r="J240" s="1012"/>
      <c r="K240" s="1012"/>
      <c r="L240" s="1012"/>
      <c r="M240" s="1012"/>
      <c r="N240" s="1012"/>
      <c r="O240" s="1012"/>
      <c r="P240" s="1012"/>
      <c r="Q240" s="1012"/>
      <c r="R240" s="111"/>
      <c r="S240" s="111"/>
    </row>
    <row r="241" spans="1:27" ht="36" customHeight="1" x14ac:dyDescent="0.25">
      <c r="B241" s="17"/>
      <c r="C241" s="129"/>
      <c r="D241" s="158"/>
      <c r="E241" s="129"/>
      <c r="F241" s="15"/>
      <c r="G241" s="17"/>
      <c r="H241" s="17"/>
      <c r="I241" s="17"/>
      <c r="J241" s="17"/>
      <c r="K241" s="17"/>
      <c r="L241" s="17"/>
      <c r="M241" s="17"/>
      <c r="N241" s="17"/>
      <c r="O241" s="17"/>
      <c r="P241" s="163"/>
      <c r="Q241" s="129"/>
    </row>
    <row r="242" spans="1:27" ht="39" customHeight="1" x14ac:dyDescent="0.25">
      <c r="B242" s="1013">
        <v>1</v>
      </c>
      <c r="C242" s="162"/>
      <c r="D242" s="256"/>
      <c r="E242" s="257" t="s">
        <v>23</v>
      </c>
      <c r="F242" s="15"/>
      <c r="H242" s="482">
        <v>3</v>
      </c>
      <c r="I242" s="482">
        <v>3</v>
      </c>
      <c r="J242" s="482">
        <v>3</v>
      </c>
      <c r="K242" s="482">
        <v>3</v>
      </c>
      <c r="L242" s="482">
        <v>3</v>
      </c>
      <c r="M242" s="17"/>
      <c r="N242" s="34">
        <v>15</v>
      </c>
      <c r="O242" s="17"/>
      <c r="P242" s="167"/>
      <c r="Q242" s="1014">
        <v>5</v>
      </c>
      <c r="AA242" s="17">
        <v>5</v>
      </c>
    </row>
    <row r="243" spans="1:27" ht="9" customHeight="1" x14ac:dyDescent="0.25">
      <c r="B243" s="1013"/>
      <c r="C243" s="129"/>
      <c r="D243" s="158"/>
      <c r="E243" s="129"/>
      <c r="F243" s="15"/>
      <c r="G243" s="17"/>
      <c r="H243" s="17"/>
      <c r="I243" s="17"/>
      <c r="J243" s="17"/>
      <c r="K243" s="17"/>
      <c r="L243" s="17"/>
      <c r="M243" s="17"/>
      <c r="N243" s="17"/>
      <c r="O243" s="17"/>
      <c r="P243" s="163"/>
      <c r="Q243" s="1014"/>
    </row>
    <row r="244" spans="1:27" s="161" customFormat="1" ht="33" customHeight="1" x14ac:dyDescent="0.25">
      <c r="A244" s="169"/>
      <c r="B244" s="1013"/>
      <c r="C244" s="129"/>
      <c r="D244" s="255" t="s">
        <v>149</v>
      </c>
      <c r="E244" s="185" t="s">
        <v>148</v>
      </c>
      <c r="F244" s="159"/>
      <c r="H244" s="478">
        <v>212</v>
      </c>
      <c r="I244" s="478">
        <v>176</v>
      </c>
      <c r="J244" s="478">
        <v>190</v>
      </c>
      <c r="K244" s="478">
        <v>159</v>
      </c>
      <c r="L244" s="478">
        <v>205</v>
      </c>
      <c r="M244" s="160"/>
      <c r="N244" s="17">
        <v>942</v>
      </c>
      <c r="O244" s="159"/>
      <c r="P244" s="167">
        <v>188.4</v>
      </c>
      <c r="Q244" s="1014"/>
      <c r="AA244" s="17"/>
    </row>
    <row r="245" spans="1:27" ht="33" customHeight="1" x14ac:dyDescent="0.25">
      <c r="B245" s="94"/>
      <c r="C245" s="129"/>
      <c r="D245" s="255" t="s">
        <v>417</v>
      </c>
      <c r="E245" s="185" t="s">
        <v>416</v>
      </c>
      <c r="F245" s="15"/>
      <c r="H245" s="478">
        <v>202</v>
      </c>
      <c r="I245" s="478">
        <v>165</v>
      </c>
      <c r="J245" s="478">
        <v>133</v>
      </c>
      <c r="K245" s="478">
        <v>147</v>
      </c>
      <c r="L245" s="476">
        <v>169</v>
      </c>
      <c r="M245" s="14"/>
      <c r="N245" s="162"/>
      <c r="O245" s="15"/>
      <c r="P245" s="167"/>
      <c r="Q245" s="182"/>
      <c r="AA245" s="17"/>
    </row>
    <row r="246" spans="1:27" s="12" customFormat="1" ht="33" customHeight="1" x14ac:dyDescent="0.35">
      <c r="A246" s="173"/>
      <c r="B246" s="165"/>
      <c r="C246" s="55"/>
      <c r="D246" s="15"/>
      <c r="E246" s="55"/>
      <c r="F246" s="15"/>
      <c r="H246" s="480" t="s">
        <v>98</v>
      </c>
      <c r="I246" s="480" t="s">
        <v>97</v>
      </c>
      <c r="J246" s="480" t="s">
        <v>217</v>
      </c>
      <c r="K246" s="480" t="s">
        <v>214</v>
      </c>
      <c r="L246" s="480" t="s">
        <v>22</v>
      </c>
      <c r="M246" s="15"/>
      <c r="N246" s="15"/>
      <c r="O246" s="15"/>
      <c r="P246" s="15"/>
      <c r="Q246" s="131"/>
      <c r="AA246" s="32"/>
    </row>
    <row r="247" spans="1:27" s="12" customFormat="1" ht="30" customHeight="1" thickBot="1" x14ac:dyDescent="0.4">
      <c r="A247" s="186"/>
      <c r="B247" s="485"/>
      <c r="C247" s="458"/>
      <c r="D247" s="459"/>
      <c r="E247" s="460"/>
      <c r="F247" s="461"/>
      <c r="G247" s="462"/>
      <c r="H247" s="462"/>
      <c r="I247" s="462"/>
      <c r="J247" s="462"/>
      <c r="K247" s="462"/>
      <c r="L247" s="188"/>
      <c r="M247" s="187"/>
      <c r="N247" s="188"/>
      <c r="O247" s="187"/>
      <c r="P247" s="543"/>
      <c r="Q247" s="189"/>
      <c r="R247" s="463"/>
    </row>
    <row r="248" spans="1:27" s="12" customFormat="1" ht="30" customHeight="1" thickTop="1" x14ac:dyDescent="0.35">
      <c r="A248" s="169"/>
      <c r="B248" s="165"/>
      <c r="C248" s="55"/>
      <c r="D248" s="164"/>
      <c r="E248" s="231"/>
      <c r="F248" s="253"/>
      <c r="G248" s="190"/>
      <c r="H248" s="190"/>
      <c r="I248" s="190"/>
      <c r="J248" s="190"/>
      <c r="K248" s="190"/>
      <c r="L248" s="17"/>
      <c r="M248" s="15"/>
      <c r="N248" s="17"/>
      <c r="O248" s="15"/>
      <c r="P248" s="544"/>
      <c r="Q248" s="129"/>
    </row>
    <row r="249" spans="1:27" ht="39" customHeight="1" x14ac:dyDescent="0.25">
      <c r="B249" s="1013">
        <v>2</v>
      </c>
      <c r="C249" s="162"/>
      <c r="D249" s="256"/>
      <c r="E249" s="257" t="s">
        <v>98</v>
      </c>
      <c r="F249" s="15"/>
      <c r="H249" s="474">
        <v>0</v>
      </c>
      <c r="I249" s="474">
        <v>3</v>
      </c>
      <c r="J249" s="474">
        <v>3</v>
      </c>
      <c r="K249" s="474">
        <v>3</v>
      </c>
      <c r="L249" s="474">
        <v>3</v>
      </c>
      <c r="M249" s="17"/>
      <c r="N249" s="34">
        <v>12</v>
      </c>
      <c r="O249" s="17"/>
      <c r="P249" s="167"/>
      <c r="Q249" s="1014">
        <v>4</v>
      </c>
      <c r="AA249" s="17">
        <v>4</v>
      </c>
    </row>
    <row r="250" spans="1:27" ht="9" customHeight="1" x14ac:dyDescent="0.25">
      <c r="B250" s="1013"/>
      <c r="C250" s="129"/>
      <c r="D250" s="158"/>
      <c r="E250" s="129"/>
      <c r="F250" s="15"/>
      <c r="G250" s="17"/>
      <c r="H250" s="17"/>
      <c r="I250" s="17"/>
      <c r="J250" s="17"/>
      <c r="K250" s="17"/>
      <c r="L250" s="17"/>
      <c r="M250" s="17"/>
      <c r="N250" s="17"/>
      <c r="O250" s="17"/>
      <c r="P250" s="163"/>
      <c r="Q250" s="1014"/>
    </row>
    <row r="251" spans="1:27" s="161" customFormat="1" ht="33" customHeight="1" x14ac:dyDescent="0.25">
      <c r="A251" s="169"/>
      <c r="B251" s="1013"/>
      <c r="C251" s="129"/>
      <c r="D251" s="255" t="s">
        <v>383</v>
      </c>
      <c r="E251" s="185" t="s">
        <v>242</v>
      </c>
      <c r="F251" s="159"/>
      <c r="H251" s="476">
        <v>202</v>
      </c>
      <c r="I251" s="476">
        <v>178</v>
      </c>
      <c r="J251" s="476">
        <v>189</v>
      </c>
      <c r="K251" s="651">
        <v>278</v>
      </c>
      <c r="L251" s="476">
        <v>202</v>
      </c>
      <c r="M251" s="160"/>
      <c r="N251" s="17">
        <v>1049</v>
      </c>
      <c r="O251" s="159"/>
      <c r="P251" s="167">
        <v>209.8</v>
      </c>
      <c r="Q251" s="1014"/>
      <c r="AA251" s="17"/>
    </row>
    <row r="252" spans="1:27" ht="33" customHeight="1" x14ac:dyDescent="0.25">
      <c r="B252" s="94"/>
      <c r="C252" s="129"/>
      <c r="D252" s="255" t="s">
        <v>382</v>
      </c>
      <c r="E252" s="185" t="s">
        <v>381</v>
      </c>
      <c r="F252" s="15"/>
      <c r="H252" s="476">
        <v>212</v>
      </c>
      <c r="I252" s="476">
        <v>154</v>
      </c>
      <c r="J252" s="476">
        <v>167</v>
      </c>
      <c r="K252" s="476">
        <v>167</v>
      </c>
      <c r="L252" s="476">
        <v>146</v>
      </c>
      <c r="M252" s="14"/>
      <c r="N252" s="162"/>
      <c r="O252" s="15"/>
      <c r="P252" s="167"/>
      <c r="Q252" s="182"/>
      <c r="AA252" s="17"/>
    </row>
    <row r="253" spans="1:27" s="12" customFormat="1" ht="33" customHeight="1" x14ac:dyDescent="0.35">
      <c r="A253" s="173"/>
      <c r="B253" s="165"/>
      <c r="C253" s="55"/>
      <c r="D253" s="15"/>
      <c r="E253" s="55"/>
      <c r="F253" s="15"/>
      <c r="H253" s="480" t="s">
        <v>23</v>
      </c>
      <c r="I253" s="480" t="s">
        <v>214</v>
      </c>
      <c r="J253" s="480" t="s">
        <v>97</v>
      </c>
      <c r="K253" s="480" t="s">
        <v>22</v>
      </c>
      <c r="L253" s="480" t="s">
        <v>217</v>
      </c>
      <c r="M253" s="15"/>
      <c r="N253" s="15"/>
      <c r="O253" s="15"/>
      <c r="P253" s="15"/>
      <c r="Q253" s="131"/>
      <c r="AA253" s="32"/>
    </row>
    <row r="254" spans="1:27" s="12" customFormat="1" ht="60" customHeight="1" x14ac:dyDescent="0.35">
      <c r="A254" s="173"/>
      <c r="B254" s="94"/>
      <c r="C254" s="55"/>
      <c r="D254" s="15"/>
      <c r="E254" s="55"/>
      <c r="F254" s="15"/>
      <c r="H254" s="17"/>
      <c r="I254" s="17"/>
      <c r="J254" s="17"/>
      <c r="K254" s="17"/>
      <c r="L254" s="17"/>
      <c r="M254" s="15"/>
      <c r="N254" s="17"/>
      <c r="O254" s="17"/>
      <c r="P254" s="163"/>
      <c r="Q254" s="131"/>
      <c r="AA254" s="32"/>
    </row>
    <row r="255" spans="1:27" ht="39" customHeight="1" x14ac:dyDescent="0.5">
      <c r="B255" s="1013">
        <v>4</v>
      </c>
      <c r="C255" s="162"/>
      <c r="D255" s="281"/>
      <c r="E255" s="257" t="s">
        <v>22</v>
      </c>
      <c r="F255" s="15"/>
      <c r="H255" s="474">
        <v>3</v>
      </c>
      <c r="I255" s="474">
        <v>3</v>
      </c>
      <c r="J255" s="474">
        <v>3</v>
      </c>
      <c r="K255" s="474">
        <v>0</v>
      </c>
      <c r="L255" s="474">
        <v>0</v>
      </c>
      <c r="M255" s="17"/>
      <c r="N255" s="34">
        <v>9</v>
      </c>
      <c r="O255" s="17"/>
      <c r="P255" s="167"/>
      <c r="Q255" s="1014">
        <v>13</v>
      </c>
      <c r="AA255" s="17">
        <v>13</v>
      </c>
    </row>
    <row r="256" spans="1:27" ht="9" customHeight="1" x14ac:dyDescent="0.25">
      <c r="B256" s="1013"/>
      <c r="C256" s="129"/>
      <c r="D256" s="158"/>
      <c r="E256" s="129"/>
      <c r="F256" s="15"/>
      <c r="G256" s="17"/>
      <c r="H256" s="17"/>
      <c r="I256" s="17"/>
      <c r="J256" s="17"/>
      <c r="K256" s="17"/>
      <c r="L256" s="17"/>
      <c r="M256" s="17"/>
      <c r="N256" s="17"/>
      <c r="O256" s="17"/>
      <c r="P256" s="163"/>
      <c r="Q256" s="1014"/>
    </row>
    <row r="257" spans="1:27" s="161" customFormat="1" ht="33" customHeight="1" x14ac:dyDescent="0.25">
      <c r="A257" s="169"/>
      <c r="B257" s="1013"/>
      <c r="C257" s="129"/>
      <c r="D257" s="255" t="s">
        <v>177</v>
      </c>
      <c r="E257" s="185" t="s">
        <v>176</v>
      </c>
      <c r="F257" s="159"/>
      <c r="H257" s="476">
        <v>207</v>
      </c>
      <c r="I257" s="476">
        <v>174</v>
      </c>
      <c r="J257" s="476">
        <v>178</v>
      </c>
      <c r="K257" s="476">
        <v>167</v>
      </c>
      <c r="L257" s="476">
        <v>169</v>
      </c>
      <c r="M257" s="160"/>
      <c r="N257" s="17">
        <v>895</v>
      </c>
      <c r="O257" s="159"/>
      <c r="P257" s="167">
        <v>179</v>
      </c>
      <c r="Q257" s="1014"/>
      <c r="AA257" s="17"/>
    </row>
    <row r="258" spans="1:27" ht="33" customHeight="1" x14ac:dyDescent="0.25">
      <c r="B258" s="94"/>
      <c r="C258" s="129"/>
      <c r="D258" s="255" t="s">
        <v>174</v>
      </c>
      <c r="E258" s="185" t="s">
        <v>175</v>
      </c>
      <c r="F258" s="15"/>
      <c r="H258" s="476">
        <v>157</v>
      </c>
      <c r="I258" s="475">
        <v>143</v>
      </c>
      <c r="J258" s="478">
        <v>141</v>
      </c>
      <c r="K258" s="481">
        <v>278</v>
      </c>
      <c r="L258" s="479">
        <v>205</v>
      </c>
      <c r="M258" s="14"/>
      <c r="N258" s="162"/>
      <c r="O258" s="15"/>
      <c r="P258" s="167"/>
      <c r="Q258" s="182"/>
      <c r="AA258" s="17"/>
    </row>
    <row r="259" spans="1:27" s="12" customFormat="1" ht="33" customHeight="1" x14ac:dyDescent="0.35">
      <c r="A259" s="173"/>
      <c r="B259" s="165"/>
      <c r="C259" s="55"/>
      <c r="D259" s="15"/>
      <c r="E259" s="55"/>
      <c r="F259" s="15"/>
      <c r="H259" s="480" t="s">
        <v>97</v>
      </c>
      <c r="I259" s="480" t="s">
        <v>217</v>
      </c>
      <c r="J259" s="480" t="s">
        <v>214</v>
      </c>
      <c r="K259" s="480" t="s">
        <v>98</v>
      </c>
      <c r="L259" s="480" t="s">
        <v>23</v>
      </c>
      <c r="M259" s="15"/>
      <c r="N259" s="15"/>
      <c r="O259" s="15"/>
      <c r="P259" s="15"/>
      <c r="Q259" s="131"/>
      <c r="AA259" s="32"/>
    </row>
    <row r="260" spans="1:27" s="12" customFormat="1" ht="60" customHeight="1" x14ac:dyDescent="0.35">
      <c r="A260" s="173"/>
      <c r="B260" s="94"/>
      <c r="C260" s="55"/>
      <c r="D260" s="15"/>
      <c r="E260" s="55"/>
      <c r="F260" s="15"/>
      <c r="H260" s="17"/>
      <c r="I260" s="17"/>
      <c r="J260" s="17"/>
      <c r="K260" s="17"/>
      <c r="L260" s="17"/>
      <c r="M260" s="15"/>
      <c r="N260" s="17"/>
      <c r="O260" s="17"/>
      <c r="P260" s="163"/>
      <c r="Q260" s="131"/>
      <c r="AA260" s="32"/>
    </row>
    <row r="261" spans="1:27" ht="39" customHeight="1" x14ac:dyDescent="0.5">
      <c r="B261" s="1013">
        <v>4</v>
      </c>
      <c r="C261" s="162"/>
      <c r="D261" s="281"/>
      <c r="E261" s="257" t="s">
        <v>214</v>
      </c>
      <c r="F261" s="15"/>
      <c r="H261" s="482">
        <v>3</v>
      </c>
      <c r="I261" s="482">
        <v>0</v>
      </c>
      <c r="J261" s="482">
        <v>0</v>
      </c>
      <c r="K261" s="482">
        <v>0</v>
      </c>
      <c r="L261" s="482">
        <v>3</v>
      </c>
      <c r="M261" s="17"/>
      <c r="N261" s="34">
        <v>6</v>
      </c>
      <c r="O261" s="17"/>
      <c r="P261" s="167"/>
      <c r="Q261" s="1014">
        <v>21</v>
      </c>
      <c r="AA261" s="17">
        <v>21</v>
      </c>
    </row>
    <row r="262" spans="1:27" ht="9" customHeight="1" x14ac:dyDescent="0.25">
      <c r="B262" s="1013"/>
      <c r="C262" s="129"/>
      <c r="D262" s="158"/>
      <c r="E262" s="129"/>
      <c r="F262" s="15"/>
      <c r="G262" s="17"/>
      <c r="H262" s="17"/>
      <c r="I262" s="17"/>
      <c r="J262" s="17"/>
      <c r="K262" s="17"/>
      <c r="L262" s="17"/>
      <c r="M262" s="17"/>
      <c r="N262" s="17"/>
      <c r="O262" s="17"/>
      <c r="P262" s="163"/>
      <c r="Q262" s="1014"/>
    </row>
    <row r="263" spans="1:27" s="161" customFormat="1" ht="33" customHeight="1" x14ac:dyDescent="0.25">
      <c r="A263" s="169"/>
      <c r="B263" s="1013"/>
      <c r="C263" s="129"/>
      <c r="D263" s="255" t="s">
        <v>428</v>
      </c>
      <c r="E263" s="185" t="s">
        <v>429</v>
      </c>
      <c r="F263" s="159"/>
      <c r="H263" s="475">
        <v>223</v>
      </c>
      <c r="I263" s="475">
        <v>154</v>
      </c>
      <c r="J263" s="475">
        <v>141</v>
      </c>
      <c r="K263" s="475">
        <v>147</v>
      </c>
      <c r="L263" s="475">
        <v>169</v>
      </c>
      <c r="M263" s="160"/>
      <c r="N263" s="17">
        <v>834</v>
      </c>
      <c r="O263" s="159"/>
      <c r="P263" s="167">
        <v>166.8</v>
      </c>
      <c r="Q263" s="1014"/>
      <c r="AA263" s="17"/>
    </row>
    <row r="264" spans="1:27" ht="33" customHeight="1" x14ac:dyDescent="0.25">
      <c r="B264" s="17"/>
      <c r="C264" s="129"/>
      <c r="D264" s="255" t="s">
        <v>432</v>
      </c>
      <c r="E264" s="185" t="s">
        <v>433</v>
      </c>
      <c r="F264" s="15"/>
      <c r="H264" s="475">
        <v>127</v>
      </c>
      <c r="I264" s="478">
        <v>178</v>
      </c>
      <c r="J264" s="476">
        <v>178</v>
      </c>
      <c r="K264" s="481">
        <v>159</v>
      </c>
      <c r="L264" s="478">
        <v>163</v>
      </c>
      <c r="M264" s="14"/>
      <c r="N264" s="162"/>
      <c r="O264" s="15"/>
      <c r="P264" s="167"/>
      <c r="Q264" s="129"/>
      <c r="AA264" s="17"/>
    </row>
    <row r="265" spans="1:27" s="12" customFormat="1" ht="33" customHeight="1" x14ac:dyDescent="0.35">
      <c r="A265" s="173"/>
      <c r="B265" s="32"/>
      <c r="C265" s="55"/>
      <c r="D265" s="15"/>
      <c r="E265" s="55"/>
      <c r="F265" s="15"/>
      <c r="G265" s="15"/>
      <c r="H265" s="480" t="s">
        <v>217</v>
      </c>
      <c r="I265" s="480" t="s">
        <v>98</v>
      </c>
      <c r="J265" s="480" t="s">
        <v>22</v>
      </c>
      <c r="K265" s="480" t="s">
        <v>23</v>
      </c>
      <c r="L265" s="480" t="s">
        <v>97</v>
      </c>
      <c r="M265" s="15"/>
      <c r="N265" s="15"/>
      <c r="O265" s="15"/>
      <c r="P265" s="15"/>
      <c r="Q265" s="129"/>
    </row>
    <row r="266" spans="1:27" s="12" customFormat="1" ht="60" customHeight="1" x14ac:dyDescent="0.35">
      <c r="A266" s="173"/>
      <c r="B266" s="94"/>
      <c r="C266" s="55"/>
      <c r="D266" s="15"/>
      <c r="E266" s="55"/>
      <c r="F266" s="15"/>
      <c r="H266" s="17"/>
      <c r="I266" s="17"/>
      <c r="J266" s="17"/>
      <c r="K266" s="17"/>
      <c r="L266" s="17"/>
      <c r="M266" s="15"/>
      <c r="N266" s="17"/>
      <c r="O266" s="17"/>
      <c r="P266" s="163"/>
      <c r="Q266" s="131"/>
      <c r="AA266" s="32"/>
    </row>
    <row r="267" spans="1:27" ht="39" customHeight="1" x14ac:dyDescent="0.25">
      <c r="B267" s="1013">
        <v>5</v>
      </c>
      <c r="C267" s="162"/>
      <c r="D267" s="256"/>
      <c r="E267" s="257" t="s">
        <v>97</v>
      </c>
      <c r="F267" s="15"/>
      <c r="H267" s="474">
        <v>0</v>
      </c>
      <c r="I267" s="474">
        <v>0</v>
      </c>
      <c r="J267" s="474">
        <v>0</v>
      </c>
      <c r="K267" s="474">
        <v>3</v>
      </c>
      <c r="L267" s="474">
        <v>0</v>
      </c>
      <c r="M267" s="17"/>
      <c r="N267" s="34">
        <v>3</v>
      </c>
      <c r="O267" s="17"/>
      <c r="P267" s="167"/>
      <c r="Q267" s="1014">
        <v>12</v>
      </c>
      <c r="AA267" s="17">
        <v>12</v>
      </c>
    </row>
    <row r="268" spans="1:27" ht="9" customHeight="1" x14ac:dyDescent="0.25">
      <c r="B268" s="1013"/>
      <c r="C268" s="129"/>
      <c r="D268" s="158"/>
      <c r="E268" s="129"/>
      <c r="F268" s="15"/>
      <c r="G268" s="17"/>
      <c r="H268" s="17"/>
      <c r="I268" s="17"/>
      <c r="J268" s="17"/>
      <c r="K268" s="17"/>
      <c r="L268" s="17"/>
      <c r="M268" s="17"/>
      <c r="N268" s="17"/>
      <c r="O268" s="17"/>
      <c r="P268" s="163"/>
      <c r="Q268" s="1014"/>
    </row>
    <row r="269" spans="1:27" s="161" customFormat="1" ht="33" customHeight="1" x14ac:dyDescent="0.25">
      <c r="A269" s="169"/>
      <c r="B269" s="1013"/>
      <c r="C269" s="129"/>
      <c r="D269" s="255" t="s">
        <v>434</v>
      </c>
      <c r="E269" s="185" t="s">
        <v>435</v>
      </c>
      <c r="F269" s="159"/>
      <c r="H269" s="475">
        <v>157</v>
      </c>
      <c r="I269" s="475">
        <v>165</v>
      </c>
      <c r="J269" s="475">
        <v>167</v>
      </c>
      <c r="K269" s="475">
        <v>203</v>
      </c>
      <c r="L269" s="475">
        <v>163</v>
      </c>
      <c r="M269" s="160"/>
      <c r="N269" s="17">
        <v>855</v>
      </c>
      <c r="O269" s="159"/>
      <c r="P269" s="167">
        <v>171</v>
      </c>
      <c r="Q269" s="1014"/>
      <c r="AA269" s="17"/>
    </row>
    <row r="270" spans="1:27" ht="33" customHeight="1" x14ac:dyDescent="0.25">
      <c r="B270" s="94"/>
      <c r="C270" s="129"/>
      <c r="D270" s="255" t="s">
        <v>410</v>
      </c>
      <c r="E270" s="185" t="s">
        <v>411</v>
      </c>
      <c r="F270" s="15"/>
      <c r="H270" s="475">
        <v>207</v>
      </c>
      <c r="I270" s="476">
        <v>176</v>
      </c>
      <c r="J270" s="477">
        <v>189</v>
      </c>
      <c r="K270" s="478">
        <v>187</v>
      </c>
      <c r="L270" s="479">
        <v>169</v>
      </c>
      <c r="M270" s="14"/>
      <c r="N270" s="162"/>
      <c r="O270" s="15"/>
      <c r="P270" s="167"/>
      <c r="Q270" s="182"/>
      <c r="AA270" s="17"/>
    </row>
    <row r="271" spans="1:27" s="12" customFormat="1" ht="33" customHeight="1" x14ac:dyDescent="0.35">
      <c r="A271" s="173"/>
      <c r="B271" s="165"/>
      <c r="C271" s="55"/>
      <c r="D271" s="15"/>
      <c r="E271" s="55"/>
      <c r="F271" s="15"/>
      <c r="H271" s="480" t="s">
        <v>22</v>
      </c>
      <c r="I271" s="480" t="s">
        <v>23</v>
      </c>
      <c r="J271" s="480" t="s">
        <v>98</v>
      </c>
      <c r="K271" s="480" t="s">
        <v>217</v>
      </c>
      <c r="L271" s="480" t="s">
        <v>214</v>
      </c>
      <c r="M271" s="15"/>
      <c r="N271" s="15"/>
      <c r="O271" s="15"/>
      <c r="P271" s="15"/>
      <c r="Q271" s="131"/>
      <c r="AA271" s="32"/>
    </row>
    <row r="272" spans="1:27" s="12" customFormat="1" ht="60" customHeight="1" x14ac:dyDescent="0.35">
      <c r="A272" s="173"/>
      <c r="B272" s="94"/>
      <c r="C272" s="55"/>
      <c r="D272" s="15"/>
      <c r="E272" s="55"/>
      <c r="F272" s="15"/>
      <c r="H272" s="17"/>
      <c r="I272" s="17"/>
      <c r="J272" s="17"/>
      <c r="K272" s="17"/>
      <c r="L272" s="17"/>
      <c r="M272" s="15"/>
      <c r="N272" s="17"/>
      <c r="O272" s="17"/>
      <c r="P272" s="163"/>
      <c r="Q272" s="131"/>
      <c r="AA272" s="32"/>
    </row>
    <row r="273" spans="1:27" ht="39" customHeight="1" x14ac:dyDescent="0.25">
      <c r="B273" s="1013">
        <v>6</v>
      </c>
      <c r="C273" s="162"/>
      <c r="D273" s="256"/>
      <c r="E273" s="257" t="s">
        <v>217</v>
      </c>
      <c r="F273" s="15"/>
      <c r="H273" s="482">
        <v>0</v>
      </c>
      <c r="I273" s="482">
        <v>0</v>
      </c>
      <c r="J273" s="482">
        <v>0</v>
      </c>
      <c r="K273" s="482">
        <v>0</v>
      </c>
      <c r="L273" s="482">
        <v>0</v>
      </c>
      <c r="M273" s="17"/>
      <c r="N273" s="34">
        <v>0</v>
      </c>
      <c r="O273" s="17"/>
      <c r="P273" s="167"/>
      <c r="Q273" s="1014">
        <v>20</v>
      </c>
      <c r="AA273" s="17">
        <v>20</v>
      </c>
    </row>
    <row r="274" spans="1:27" ht="9" customHeight="1" x14ac:dyDescent="0.25">
      <c r="B274" s="1013"/>
      <c r="C274" s="129"/>
      <c r="D274" s="158"/>
      <c r="E274" s="129"/>
      <c r="F274" s="15"/>
      <c r="G274" s="17"/>
      <c r="H274" s="17"/>
      <c r="I274" s="17"/>
      <c r="J274" s="17"/>
      <c r="K274" s="17"/>
      <c r="L274" s="17"/>
      <c r="M274" s="17"/>
      <c r="N274" s="17"/>
      <c r="O274" s="17"/>
      <c r="P274" s="163"/>
      <c r="Q274" s="1014"/>
    </row>
    <row r="275" spans="1:27" s="161" customFormat="1" ht="33" customHeight="1" x14ac:dyDescent="0.25">
      <c r="A275" s="169"/>
      <c r="B275" s="1013"/>
      <c r="C275" s="129"/>
      <c r="D275" s="255" t="s">
        <v>426</v>
      </c>
      <c r="E275" s="185" t="s">
        <v>427</v>
      </c>
      <c r="F275" s="159"/>
      <c r="H275" s="478">
        <v>127</v>
      </c>
      <c r="I275" s="478">
        <v>143</v>
      </c>
      <c r="J275" s="478">
        <v>133</v>
      </c>
      <c r="K275" s="478">
        <v>187</v>
      </c>
      <c r="L275" s="478">
        <v>146</v>
      </c>
      <c r="M275" s="160"/>
      <c r="N275" s="17">
        <v>736</v>
      </c>
      <c r="O275" s="159"/>
      <c r="P275" s="167">
        <v>147.19999999999999</v>
      </c>
      <c r="Q275" s="1014"/>
      <c r="AA275" s="17"/>
    </row>
    <row r="276" spans="1:27" ht="33" customHeight="1" x14ac:dyDescent="0.25">
      <c r="B276" s="94"/>
      <c r="C276" s="129"/>
      <c r="D276" s="255" t="s">
        <v>438</v>
      </c>
      <c r="E276" s="185" t="s">
        <v>439</v>
      </c>
      <c r="F276" s="15"/>
      <c r="H276" s="478">
        <v>223</v>
      </c>
      <c r="I276" s="475">
        <v>174</v>
      </c>
      <c r="J276" s="477">
        <v>190</v>
      </c>
      <c r="K276" s="476">
        <v>203</v>
      </c>
      <c r="L276" s="478">
        <v>202</v>
      </c>
      <c r="M276" s="14"/>
      <c r="N276" s="162"/>
      <c r="O276" s="15"/>
      <c r="P276" s="167"/>
      <c r="Q276" s="182"/>
      <c r="AA276" s="17"/>
    </row>
    <row r="277" spans="1:27" s="12" customFormat="1" ht="33" customHeight="1" x14ac:dyDescent="0.35">
      <c r="A277" s="173"/>
      <c r="B277" s="165"/>
      <c r="C277" s="55"/>
      <c r="D277" s="15"/>
      <c r="E277" s="55"/>
      <c r="F277" s="15"/>
      <c r="H277" s="480" t="s">
        <v>214</v>
      </c>
      <c r="I277" s="480" t="s">
        <v>22</v>
      </c>
      <c r="J277" s="480" t="s">
        <v>23</v>
      </c>
      <c r="K277" s="480" t="s">
        <v>97</v>
      </c>
      <c r="L277" s="480" t="s">
        <v>98</v>
      </c>
      <c r="M277" s="15"/>
      <c r="N277" s="15"/>
      <c r="O277" s="15"/>
      <c r="P277" s="15"/>
      <c r="Q277" s="131"/>
      <c r="AA277" s="32"/>
    </row>
    <row r="278" spans="1:27" s="12" customFormat="1" ht="23.25" customHeight="1" x14ac:dyDescent="0.35">
      <c r="A278" s="173"/>
      <c r="B278" s="94"/>
      <c r="C278" s="55"/>
      <c r="D278" s="15"/>
      <c r="E278" s="55"/>
      <c r="F278" s="15"/>
      <c r="H278" s="17"/>
      <c r="I278" s="17"/>
      <c r="J278" s="17"/>
      <c r="K278" s="17"/>
      <c r="L278" s="17"/>
      <c r="M278" s="15"/>
      <c r="N278" s="17"/>
      <c r="O278" s="17"/>
      <c r="P278" s="163"/>
      <c r="Q278" s="131"/>
      <c r="AA278" s="32"/>
    </row>
    <row r="279" spans="1:27" ht="3" customHeight="1" x14ac:dyDescent="0.25">
      <c r="B279" s="94"/>
      <c r="C279" s="109"/>
      <c r="D279" s="109"/>
      <c r="E279" s="109"/>
      <c r="F279" s="95"/>
      <c r="G279" s="95"/>
      <c r="H279" s="95"/>
      <c r="I279" s="95"/>
      <c r="J279" s="60"/>
      <c r="L279" s="56"/>
      <c r="M279" s="56"/>
      <c r="N279" s="56"/>
      <c r="O279" s="56"/>
      <c r="Q279" s="97"/>
    </row>
    <row r="280" spans="1:27" ht="30" customHeight="1" x14ac:dyDescent="2.2000000000000002">
      <c r="B280" s="130"/>
      <c r="C280" s="130"/>
      <c r="D280" s="1039" t="s">
        <v>122</v>
      </c>
      <c r="E280" s="1039"/>
      <c r="F280" s="1039"/>
      <c r="G280" s="1039"/>
      <c r="H280" s="1039"/>
      <c r="I280" s="1039"/>
      <c r="J280" s="1039"/>
      <c r="K280" s="1039"/>
      <c r="L280" s="1039"/>
      <c r="M280" s="1039"/>
      <c r="N280" s="1016" t="s">
        <v>17</v>
      </c>
      <c r="O280" s="1016"/>
      <c r="P280" s="1016"/>
      <c r="Q280" s="1016"/>
    </row>
    <row r="281" spans="1:27" ht="30" customHeight="1" x14ac:dyDescent="2.2000000000000002">
      <c r="B281" s="130"/>
      <c r="C281" s="130"/>
      <c r="D281" s="1039"/>
      <c r="E281" s="1039"/>
      <c r="F281" s="1039"/>
      <c r="G281" s="1039"/>
      <c r="H281" s="1039"/>
      <c r="I281" s="1039"/>
      <c r="J281" s="1039"/>
      <c r="K281" s="1039"/>
      <c r="L281" s="1039"/>
      <c r="M281" s="1039"/>
      <c r="N281" s="110" t="s">
        <v>79</v>
      </c>
      <c r="O281" s="282"/>
      <c r="P281" s="929">
        <v>278</v>
      </c>
      <c r="Q281" s="929"/>
    </row>
    <row r="282" spans="1:27" ht="30" customHeight="1" x14ac:dyDescent="2.2000000000000002">
      <c r="B282" s="130"/>
      <c r="C282" s="130"/>
      <c r="D282" s="1039"/>
      <c r="E282" s="1039"/>
      <c r="F282" s="1039"/>
      <c r="G282" s="1039"/>
      <c r="H282" s="1039"/>
      <c r="I282" s="1039"/>
      <c r="J282" s="1039"/>
      <c r="K282" s="1039"/>
      <c r="L282" s="1039"/>
      <c r="M282" s="1039"/>
      <c r="N282" s="110" t="s">
        <v>78</v>
      </c>
      <c r="O282" s="282"/>
      <c r="P282" s="929">
        <v>1281</v>
      </c>
      <c r="Q282" s="929"/>
    </row>
    <row r="283" spans="1:27" s="12" customFormat="1" ht="18" customHeight="1" x14ac:dyDescent="0.25">
      <c r="A283" s="173"/>
      <c r="B283" s="32"/>
      <c r="C283" s="32"/>
      <c r="D283" s="1039"/>
      <c r="E283" s="1039"/>
      <c r="F283" s="1039"/>
      <c r="G283" s="1039"/>
      <c r="H283" s="1039"/>
      <c r="I283" s="1039"/>
      <c r="J283" s="1039"/>
      <c r="K283" s="1039"/>
      <c r="L283" s="1039"/>
      <c r="M283" s="1039"/>
      <c r="N283" s="15"/>
      <c r="O283" s="15"/>
      <c r="P283" s="15"/>
      <c r="Q283" s="129"/>
    </row>
    <row r="284" spans="1:27" s="29" customFormat="1" ht="36" customHeight="1" x14ac:dyDescent="0.25">
      <c r="A284" s="169"/>
      <c r="B284" s="92" t="s">
        <v>18</v>
      </c>
      <c r="C284" s="51"/>
      <c r="D284" s="51" t="s">
        <v>19</v>
      </c>
      <c r="E284" s="51" t="s">
        <v>20</v>
      </c>
      <c r="F284" s="51"/>
      <c r="G284" s="92" t="s">
        <v>7</v>
      </c>
      <c r="H284" s="92" t="s">
        <v>8</v>
      </c>
      <c r="I284" s="92" t="s">
        <v>9</v>
      </c>
      <c r="J284" s="92" t="s">
        <v>10</v>
      </c>
      <c r="K284" s="92" t="s">
        <v>11</v>
      </c>
      <c r="L284" s="92" t="s">
        <v>12</v>
      </c>
      <c r="M284" s="96"/>
      <c r="N284" s="92" t="s">
        <v>3</v>
      </c>
      <c r="O284" s="96"/>
      <c r="P284" s="92" t="s">
        <v>13</v>
      </c>
      <c r="Q284" s="52" t="s">
        <v>14</v>
      </c>
      <c r="S284" s="6"/>
      <c r="T284" s="6"/>
    </row>
    <row r="285" spans="1:27" s="12" customFormat="1" ht="18" customHeight="1" x14ac:dyDescent="0.35">
      <c r="A285" s="173"/>
      <c r="B285" s="32"/>
      <c r="C285" s="55"/>
      <c r="D285" s="15"/>
      <c r="E285" s="55"/>
      <c r="F285" s="15"/>
      <c r="G285" s="15"/>
      <c r="H285" s="15"/>
      <c r="I285" s="15"/>
      <c r="J285" s="15"/>
      <c r="K285" s="15"/>
      <c r="L285" s="15"/>
      <c r="M285" s="15"/>
      <c r="N285" s="15"/>
      <c r="O285" s="15"/>
      <c r="P285" s="15"/>
      <c r="Q285" s="129"/>
    </row>
    <row r="286" spans="1:27" ht="30" customHeight="1" x14ac:dyDescent="0.25">
      <c r="B286" s="1037">
        <v>1</v>
      </c>
      <c r="C286" s="162"/>
      <c r="D286" s="258"/>
      <c r="E286" s="483" t="s">
        <v>99</v>
      </c>
      <c r="F286" s="15"/>
      <c r="G286" s="1018">
        <v>190</v>
      </c>
      <c r="H286" s="1018">
        <v>210</v>
      </c>
      <c r="I286" s="1018">
        <v>171</v>
      </c>
      <c r="J286" s="1018">
        <v>189</v>
      </c>
      <c r="K286" s="1018">
        <v>266</v>
      </c>
      <c r="L286" s="977">
        <v>255</v>
      </c>
      <c r="M286" s="17"/>
      <c r="N286" s="1038">
        <v>1281</v>
      </c>
      <c r="O286" s="17"/>
      <c r="P286" s="961">
        <v>213.5</v>
      </c>
      <c r="Q286" s="129">
        <v>424</v>
      </c>
    </row>
    <row r="287" spans="1:27" ht="3" customHeight="1" x14ac:dyDescent="0.25">
      <c r="B287" s="1037"/>
      <c r="C287" s="162"/>
      <c r="D287" s="184"/>
      <c r="E287" s="277"/>
      <c r="F287" s="15"/>
      <c r="G287" s="1018"/>
      <c r="H287" s="1018"/>
      <c r="I287" s="1018"/>
      <c r="J287" s="1018"/>
      <c r="K287" s="1018"/>
      <c r="L287" s="977"/>
      <c r="M287" s="17"/>
      <c r="N287" s="1038"/>
      <c r="O287" s="17"/>
      <c r="P287" s="961"/>
      <c r="Q287" s="129"/>
    </row>
    <row r="288" spans="1:27" s="161" customFormat="1" ht="24" customHeight="1" x14ac:dyDescent="0.25">
      <c r="A288" s="169"/>
      <c r="B288" s="1037"/>
      <c r="C288" s="129"/>
      <c r="D288" s="232" t="s">
        <v>407</v>
      </c>
      <c r="E288" s="240" t="s">
        <v>408</v>
      </c>
      <c r="F288" s="159"/>
      <c r="G288" s="1018"/>
      <c r="H288" s="1018"/>
      <c r="I288" s="1018"/>
      <c r="J288" s="1018"/>
      <c r="K288" s="1018"/>
      <c r="L288" s="977"/>
      <c r="M288" s="160"/>
      <c r="N288" s="1038"/>
      <c r="O288" s="159"/>
      <c r="P288" s="961"/>
      <c r="Q288" s="129"/>
    </row>
    <row r="289" spans="1:17" ht="24" customHeight="1" x14ac:dyDescent="0.25">
      <c r="B289" s="17"/>
      <c r="C289" s="129"/>
      <c r="D289" s="232" t="s">
        <v>418</v>
      </c>
      <c r="E289" s="240" t="s">
        <v>419</v>
      </c>
      <c r="F289" s="15"/>
      <c r="G289" s="1018"/>
      <c r="H289" s="1018"/>
      <c r="I289" s="1018"/>
      <c r="J289" s="1018"/>
      <c r="K289" s="1018"/>
      <c r="L289" s="977"/>
      <c r="M289" s="14"/>
      <c r="N289" s="1038"/>
      <c r="O289" s="15"/>
      <c r="P289" s="961"/>
      <c r="Q289" s="129"/>
    </row>
    <row r="290" spans="1:17" ht="21" customHeight="1" x14ac:dyDescent="0.25">
      <c r="B290" s="17"/>
      <c r="C290" s="129"/>
      <c r="D290" s="232"/>
      <c r="E290" s="240"/>
      <c r="F290" s="15"/>
      <c r="G290" s="17"/>
      <c r="H290" s="17"/>
      <c r="I290" s="17"/>
      <c r="J290" s="17"/>
      <c r="K290" s="17"/>
      <c r="L290" s="650"/>
      <c r="M290" s="14"/>
      <c r="N290" s="17"/>
      <c r="O290" s="15"/>
      <c r="P290" s="163"/>
      <c r="Q290" s="129"/>
    </row>
    <row r="291" spans="1:17" ht="30" customHeight="1" x14ac:dyDescent="0.25">
      <c r="B291" s="1037">
        <v>2</v>
      </c>
      <c r="C291" s="162"/>
      <c r="D291" s="258"/>
      <c r="E291" s="483" t="s">
        <v>27</v>
      </c>
      <c r="F291" s="15"/>
      <c r="G291" s="944">
        <v>216</v>
      </c>
      <c r="H291" s="1018">
        <v>211</v>
      </c>
      <c r="I291" s="1018">
        <v>141</v>
      </c>
      <c r="J291" s="1018">
        <v>203</v>
      </c>
      <c r="K291" s="1018">
        <v>143</v>
      </c>
      <c r="L291" s="977">
        <v>232</v>
      </c>
      <c r="M291" s="17"/>
      <c r="N291" s="1038">
        <v>1146</v>
      </c>
      <c r="O291" s="17"/>
      <c r="P291" s="961">
        <v>191</v>
      </c>
      <c r="Q291" s="129">
        <v>289</v>
      </c>
    </row>
    <row r="292" spans="1:17" ht="3" customHeight="1" x14ac:dyDescent="0.25">
      <c r="B292" s="1037"/>
      <c r="C292" s="162"/>
      <c r="D292" s="184"/>
      <c r="E292" s="240"/>
      <c r="F292" s="15"/>
      <c r="G292" s="944"/>
      <c r="H292" s="1018"/>
      <c r="I292" s="1018"/>
      <c r="J292" s="1018"/>
      <c r="K292" s="1018"/>
      <c r="L292" s="977"/>
      <c r="M292" s="17"/>
      <c r="N292" s="1038"/>
      <c r="O292" s="17"/>
      <c r="P292" s="961"/>
      <c r="Q292" s="129"/>
    </row>
    <row r="293" spans="1:17" s="161" customFormat="1" ht="24" customHeight="1" x14ac:dyDescent="0.25">
      <c r="A293" s="169"/>
      <c r="B293" s="1037"/>
      <c r="C293" s="129"/>
      <c r="D293" s="232" t="s">
        <v>386</v>
      </c>
      <c r="E293" s="240" t="s">
        <v>387</v>
      </c>
      <c r="F293" s="159"/>
      <c r="G293" s="944"/>
      <c r="H293" s="1018"/>
      <c r="I293" s="1018"/>
      <c r="J293" s="1018"/>
      <c r="K293" s="1018"/>
      <c r="L293" s="977"/>
      <c r="M293" s="160"/>
      <c r="N293" s="1038"/>
      <c r="O293" s="159"/>
      <c r="P293" s="961"/>
      <c r="Q293" s="129"/>
    </row>
    <row r="294" spans="1:17" ht="24" customHeight="1" x14ac:dyDescent="0.25">
      <c r="B294" s="17"/>
      <c r="C294" s="129"/>
      <c r="D294" s="232" t="s">
        <v>377</v>
      </c>
      <c r="E294" s="240" t="s">
        <v>378</v>
      </c>
      <c r="F294" s="15"/>
      <c r="G294" s="944"/>
      <c r="H294" s="1018"/>
      <c r="I294" s="1018"/>
      <c r="J294" s="1018"/>
      <c r="K294" s="1018"/>
      <c r="L294" s="977"/>
      <c r="M294" s="14"/>
      <c r="N294" s="1038"/>
      <c r="O294" s="15"/>
      <c r="P294" s="961"/>
      <c r="Q294" s="129"/>
    </row>
    <row r="295" spans="1:17" ht="21" customHeight="1" x14ac:dyDescent="0.25">
      <c r="B295" s="17"/>
      <c r="C295" s="129"/>
      <c r="D295" s="232"/>
      <c r="E295" s="240"/>
      <c r="F295" s="15"/>
      <c r="G295" s="17"/>
      <c r="H295" s="17"/>
      <c r="I295" s="17"/>
      <c r="J295" s="17"/>
      <c r="K295" s="17"/>
      <c r="L295" s="17"/>
      <c r="M295" s="14"/>
      <c r="N295" s="17"/>
      <c r="O295" s="15"/>
      <c r="P295" s="163"/>
      <c r="Q295" s="129"/>
    </row>
    <row r="296" spans="1:17" ht="30" customHeight="1" x14ac:dyDescent="0.25">
      <c r="B296" s="1037">
        <v>3</v>
      </c>
      <c r="C296" s="162"/>
      <c r="D296" s="258"/>
      <c r="E296" s="483" t="s">
        <v>98</v>
      </c>
      <c r="F296" s="15"/>
      <c r="G296" s="1018">
        <v>169</v>
      </c>
      <c r="H296" s="1018">
        <v>181</v>
      </c>
      <c r="I296" s="1018">
        <v>188</v>
      </c>
      <c r="J296" s="1018">
        <v>192</v>
      </c>
      <c r="K296" s="977">
        <v>234</v>
      </c>
      <c r="L296" s="1018">
        <v>167</v>
      </c>
      <c r="M296" s="17"/>
      <c r="N296" s="1038">
        <v>1131</v>
      </c>
      <c r="O296" s="17"/>
      <c r="P296" s="961">
        <v>188.5</v>
      </c>
      <c r="Q296" s="129">
        <v>274</v>
      </c>
    </row>
    <row r="297" spans="1:17" ht="3" customHeight="1" x14ac:dyDescent="0.25">
      <c r="B297" s="1037"/>
      <c r="C297" s="162"/>
      <c r="D297" s="184"/>
      <c r="E297" s="240"/>
      <c r="F297" s="15"/>
      <c r="G297" s="1018"/>
      <c r="H297" s="1018"/>
      <c r="I297" s="1018"/>
      <c r="J297" s="1018"/>
      <c r="K297" s="977"/>
      <c r="L297" s="1018"/>
      <c r="M297" s="17"/>
      <c r="N297" s="1038"/>
      <c r="O297" s="17"/>
      <c r="P297" s="961"/>
      <c r="Q297" s="129"/>
    </row>
    <row r="298" spans="1:17" s="161" customFormat="1" ht="24" customHeight="1" x14ac:dyDescent="0.25">
      <c r="A298" s="169"/>
      <c r="B298" s="1037"/>
      <c r="C298" s="129"/>
      <c r="D298" s="232" t="s">
        <v>379</v>
      </c>
      <c r="E298" s="240" t="s">
        <v>380</v>
      </c>
      <c r="F298" s="159"/>
      <c r="G298" s="1018"/>
      <c r="H298" s="1018"/>
      <c r="I298" s="1018"/>
      <c r="J298" s="1018"/>
      <c r="K298" s="977"/>
      <c r="L298" s="1018"/>
      <c r="M298" s="160"/>
      <c r="N298" s="1038"/>
      <c r="O298" s="159"/>
      <c r="P298" s="961"/>
      <c r="Q298" s="129"/>
    </row>
    <row r="299" spans="1:17" ht="24" customHeight="1" x14ac:dyDescent="0.25">
      <c r="B299" s="17"/>
      <c r="C299" s="129"/>
      <c r="D299" s="232" t="s">
        <v>390</v>
      </c>
      <c r="E299" s="240" t="s">
        <v>317</v>
      </c>
      <c r="F299" s="15"/>
      <c r="G299" s="1018"/>
      <c r="H299" s="1018"/>
      <c r="I299" s="1018"/>
      <c r="J299" s="1018"/>
      <c r="K299" s="977"/>
      <c r="L299" s="1018"/>
      <c r="M299" s="14"/>
      <c r="N299" s="1038"/>
      <c r="O299" s="15"/>
      <c r="P299" s="961"/>
      <c r="Q299" s="129"/>
    </row>
    <row r="300" spans="1:17" ht="21" customHeight="1" x14ac:dyDescent="0.25">
      <c r="B300" s="17"/>
      <c r="C300" s="129"/>
      <c r="D300" s="232"/>
      <c r="E300" s="240"/>
      <c r="F300" s="15"/>
      <c r="G300" s="17"/>
      <c r="H300" s="17"/>
      <c r="I300" s="17"/>
      <c r="J300" s="17"/>
      <c r="K300" s="17"/>
      <c r="L300" s="17"/>
      <c r="M300" s="14"/>
      <c r="N300" s="17"/>
      <c r="O300" s="15"/>
      <c r="P300" s="163"/>
      <c r="Q300" s="129"/>
    </row>
    <row r="301" spans="1:17" ht="30" customHeight="1" x14ac:dyDescent="0.25">
      <c r="B301" s="1037">
        <v>4</v>
      </c>
      <c r="C301" s="162"/>
      <c r="D301" s="258"/>
      <c r="E301" s="483" t="s">
        <v>98</v>
      </c>
      <c r="F301" s="15"/>
      <c r="G301" s="1018">
        <v>172</v>
      </c>
      <c r="H301" s="1018">
        <v>180</v>
      </c>
      <c r="I301" s="1018">
        <v>158</v>
      </c>
      <c r="J301" s="1018">
        <v>233</v>
      </c>
      <c r="K301" s="1018">
        <v>178</v>
      </c>
      <c r="L301" s="1018">
        <v>192</v>
      </c>
      <c r="M301" s="17"/>
      <c r="N301" s="1038">
        <v>1113</v>
      </c>
      <c r="O301" s="17"/>
      <c r="P301" s="961">
        <v>185.5</v>
      </c>
      <c r="Q301" s="129">
        <v>256</v>
      </c>
    </row>
    <row r="302" spans="1:17" ht="3" customHeight="1" x14ac:dyDescent="0.25">
      <c r="B302" s="1037"/>
      <c r="C302" s="162"/>
      <c r="D302" s="184"/>
      <c r="E302" s="240"/>
      <c r="F302" s="15"/>
      <c r="G302" s="1018"/>
      <c r="H302" s="1018"/>
      <c r="I302" s="1018"/>
      <c r="J302" s="1018"/>
      <c r="K302" s="1018"/>
      <c r="L302" s="1018"/>
      <c r="M302" s="17"/>
      <c r="N302" s="1038"/>
      <c r="O302" s="17"/>
      <c r="P302" s="961"/>
      <c r="Q302" s="129"/>
    </row>
    <row r="303" spans="1:17" s="161" customFormat="1" ht="24" customHeight="1" x14ac:dyDescent="0.25">
      <c r="A303" s="169"/>
      <c r="B303" s="1037"/>
      <c r="C303" s="129"/>
      <c r="D303" s="232" t="s">
        <v>383</v>
      </c>
      <c r="E303" s="240" t="s">
        <v>242</v>
      </c>
      <c r="F303" s="159"/>
      <c r="G303" s="1018"/>
      <c r="H303" s="1018"/>
      <c r="I303" s="1018"/>
      <c r="J303" s="1018"/>
      <c r="K303" s="1018"/>
      <c r="L303" s="1018"/>
      <c r="M303" s="160"/>
      <c r="N303" s="1038"/>
      <c r="O303" s="159"/>
      <c r="P303" s="961"/>
      <c r="Q303" s="129"/>
    </row>
    <row r="304" spans="1:17" ht="24" customHeight="1" x14ac:dyDescent="0.25">
      <c r="B304" s="17"/>
      <c r="C304" s="129"/>
      <c r="D304" s="232" t="s">
        <v>382</v>
      </c>
      <c r="E304" s="240" t="s">
        <v>381</v>
      </c>
      <c r="F304" s="15"/>
      <c r="G304" s="1018"/>
      <c r="H304" s="1018"/>
      <c r="I304" s="1018"/>
      <c r="J304" s="1018"/>
      <c r="K304" s="1018"/>
      <c r="L304" s="1018"/>
      <c r="M304" s="14"/>
      <c r="N304" s="1038"/>
      <c r="O304" s="15"/>
      <c r="P304" s="961"/>
      <c r="Q304" s="129"/>
    </row>
    <row r="305" spans="1:17" ht="21" customHeight="1" x14ac:dyDescent="0.25">
      <c r="B305" s="17"/>
      <c r="C305" s="129"/>
      <c r="D305" s="232"/>
      <c r="E305" s="240"/>
      <c r="F305" s="15"/>
      <c r="G305" s="17"/>
      <c r="H305" s="17"/>
      <c r="I305" s="17"/>
      <c r="J305" s="17"/>
      <c r="K305" s="17"/>
      <c r="L305" s="17"/>
      <c r="M305" s="14"/>
      <c r="N305" s="17"/>
      <c r="O305" s="15"/>
      <c r="P305" s="163"/>
      <c r="Q305" s="129"/>
    </row>
    <row r="306" spans="1:17" ht="30" customHeight="1" x14ac:dyDescent="0.25">
      <c r="B306" s="1037">
        <v>5</v>
      </c>
      <c r="C306" s="162"/>
      <c r="D306" s="258"/>
      <c r="E306" s="483" t="s">
        <v>23</v>
      </c>
      <c r="F306" s="15"/>
      <c r="G306" s="1018">
        <v>209</v>
      </c>
      <c r="H306" s="1018">
        <v>171</v>
      </c>
      <c r="I306" s="1018">
        <v>219</v>
      </c>
      <c r="J306" s="1018">
        <v>139</v>
      </c>
      <c r="K306" s="1018">
        <v>186</v>
      </c>
      <c r="L306" s="1018">
        <v>179</v>
      </c>
      <c r="M306" s="17"/>
      <c r="N306" s="1038">
        <v>1103</v>
      </c>
      <c r="O306" s="17"/>
      <c r="P306" s="961">
        <v>183.83333333333334</v>
      </c>
      <c r="Q306" s="129">
        <v>246</v>
      </c>
    </row>
    <row r="307" spans="1:17" ht="6" customHeight="1" x14ac:dyDescent="0.25">
      <c r="B307" s="1037"/>
      <c r="C307" s="162"/>
      <c r="D307" s="184"/>
      <c r="E307" s="240"/>
      <c r="F307" s="15"/>
      <c r="G307" s="1018"/>
      <c r="H307" s="1018"/>
      <c r="I307" s="1018"/>
      <c r="J307" s="1018"/>
      <c r="K307" s="1018"/>
      <c r="L307" s="1018"/>
      <c r="M307" s="17"/>
      <c r="N307" s="1038"/>
      <c r="O307" s="17"/>
      <c r="P307" s="961"/>
      <c r="Q307" s="129"/>
    </row>
    <row r="308" spans="1:17" s="161" customFormat="1" ht="24" customHeight="1" x14ac:dyDescent="0.25">
      <c r="A308" s="169"/>
      <c r="B308" s="1037"/>
      <c r="C308" s="129"/>
      <c r="D308" s="232" t="s">
        <v>149</v>
      </c>
      <c r="E308" s="240" t="s">
        <v>148</v>
      </c>
      <c r="F308" s="159"/>
      <c r="G308" s="1018"/>
      <c r="H308" s="1018"/>
      <c r="I308" s="1018"/>
      <c r="J308" s="1018"/>
      <c r="K308" s="1018"/>
      <c r="L308" s="1018"/>
      <c r="M308" s="160"/>
      <c r="N308" s="1038"/>
      <c r="O308" s="159"/>
      <c r="P308" s="961"/>
      <c r="Q308" s="129"/>
    </row>
    <row r="309" spans="1:17" ht="24" customHeight="1" x14ac:dyDescent="0.25">
      <c r="B309" s="17"/>
      <c r="C309" s="129"/>
      <c r="D309" s="232" t="s">
        <v>417</v>
      </c>
      <c r="E309" s="240" t="s">
        <v>416</v>
      </c>
      <c r="F309" s="15"/>
      <c r="G309" s="1018"/>
      <c r="H309" s="1018"/>
      <c r="I309" s="1018"/>
      <c r="J309" s="1018"/>
      <c r="K309" s="1018"/>
      <c r="L309" s="1018"/>
      <c r="M309" s="14"/>
      <c r="N309" s="1038"/>
      <c r="O309" s="15"/>
      <c r="P309" s="961"/>
      <c r="Q309" s="129"/>
    </row>
    <row r="310" spans="1:17" ht="21" customHeight="1" x14ac:dyDescent="0.25">
      <c r="B310" s="17"/>
      <c r="C310" s="129"/>
      <c r="D310" s="232"/>
      <c r="E310" s="240"/>
      <c r="F310" s="15"/>
      <c r="G310" s="17"/>
      <c r="H310" s="17"/>
      <c r="I310" s="17"/>
      <c r="J310" s="17"/>
      <c r="K310" s="17"/>
      <c r="L310" s="17"/>
      <c r="M310" s="14"/>
      <c r="N310" s="17"/>
      <c r="O310" s="15"/>
      <c r="P310" s="163"/>
      <c r="Q310" s="129"/>
    </row>
    <row r="311" spans="1:17" ht="30" customHeight="1" x14ac:dyDescent="0.25">
      <c r="B311" s="1037">
        <v>6</v>
      </c>
      <c r="C311" s="162"/>
      <c r="D311" s="258"/>
      <c r="E311" s="483" t="s">
        <v>170</v>
      </c>
      <c r="F311" s="15"/>
      <c r="G311" s="1018">
        <v>138</v>
      </c>
      <c r="H311" s="1018">
        <v>179</v>
      </c>
      <c r="I311" s="1018">
        <v>183</v>
      </c>
      <c r="J311" s="1018">
        <v>188</v>
      </c>
      <c r="K311" s="1018">
        <v>175</v>
      </c>
      <c r="L311" s="1018">
        <v>204</v>
      </c>
      <c r="M311" s="17"/>
      <c r="N311" s="1038">
        <v>1067</v>
      </c>
      <c r="O311" s="17"/>
      <c r="P311" s="961">
        <v>177.83333333333334</v>
      </c>
      <c r="Q311" s="129">
        <v>210</v>
      </c>
    </row>
    <row r="312" spans="1:17" ht="6" customHeight="1" x14ac:dyDescent="0.25">
      <c r="B312" s="1037"/>
      <c r="C312" s="162"/>
      <c r="D312" s="184"/>
      <c r="E312" s="240"/>
      <c r="F312" s="15"/>
      <c r="G312" s="1018"/>
      <c r="H312" s="1018"/>
      <c r="I312" s="1018"/>
      <c r="J312" s="1018"/>
      <c r="K312" s="1018"/>
      <c r="L312" s="1018"/>
      <c r="M312" s="17"/>
      <c r="N312" s="1038"/>
      <c r="O312" s="17"/>
      <c r="P312" s="961"/>
      <c r="Q312" s="129"/>
    </row>
    <row r="313" spans="1:17" s="161" customFormat="1" ht="24" customHeight="1" x14ac:dyDescent="0.25">
      <c r="A313" s="169"/>
      <c r="B313" s="1037"/>
      <c r="C313" s="129"/>
      <c r="D313" s="232" t="s">
        <v>194</v>
      </c>
      <c r="E313" s="240" t="s">
        <v>197</v>
      </c>
      <c r="F313" s="159"/>
      <c r="G313" s="1018"/>
      <c r="H313" s="1018"/>
      <c r="I313" s="1018"/>
      <c r="J313" s="1018"/>
      <c r="K313" s="1018"/>
      <c r="L313" s="1018"/>
      <c r="M313" s="160"/>
      <c r="N313" s="1038"/>
      <c r="O313" s="159"/>
      <c r="P313" s="961"/>
      <c r="Q313" s="129"/>
    </row>
    <row r="314" spans="1:17" ht="24" customHeight="1" x14ac:dyDescent="0.25">
      <c r="B314" s="17"/>
      <c r="C314" s="129"/>
      <c r="D314" s="232" t="s">
        <v>195</v>
      </c>
      <c r="E314" s="240" t="s">
        <v>196</v>
      </c>
      <c r="F314" s="15"/>
      <c r="G314" s="1018"/>
      <c r="H314" s="1018"/>
      <c r="I314" s="1018"/>
      <c r="J314" s="1018"/>
      <c r="K314" s="1018"/>
      <c r="L314" s="1018"/>
      <c r="M314" s="14"/>
      <c r="N314" s="1038"/>
      <c r="O314" s="15"/>
      <c r="P314" s="961"/>
      <c r="Q314" s="129"/>
    </row>
    <row r="315" spans="1:17" ht="21" customHeight="1" x14ac:dyDescent="0.25">
      <c r="B315" s="17"/>
      <c r="C315" s="129"/>
      <c r="D315" s="232"/>
      <c r="E315" s="240"/>
      <c r="F315" s="15"/>
      <c r="G315" s="17"/>
      <c r="H315" s="17"/>
      <c r="I315" s="17"/>
      <c r="J315" s="17"/>
      <c r="K315" s="17"/>
      <c r="L315" s="17"/>
      <c r="M315" s="14"/>
      <c r="N315" s="17"/>
      <c r="O315" s="15"/>
      <c r="P315" s="163"/>
      <c r="Q315" s="129"/>
    </row>
    <row r="316" spans="1:17" ht="30" customHeight="1" x14ac:dyDescent="0.25">
      <c r="B316" s="1037">
        <v>7</v>
      </c>
      <c r="C316" s="162"/>
      <c r="D316" s="258"/>
      <c r="E316" s="483" t="s">
        <v>27</v>
      </c>
      <c r="F316" s="15"/>
      <c r="G316" s="1018">
        <v>179</v>
      </c>
      <c r="H316" s="1018">
        <v>189</v>
      </c>
      <c r="I316" s="1018">
        <v>183</v>
      </c>
      <c r="J316" s="1018">
        <v>163</v>
      </c>
      <c r="K316" s="1018">
        <v>158</v>
      </c>
      <c r="L316" s="1018">
        <v>163</v>
      </c>
      <c r="M316" s="17"/>
      <c r="N316" s="1038">
        <v>1035</v>
      </c>
      <c r="O316" s="17"/>
      <c r="P316" s="961">
        <v>172.5</v>
      </c>
      <c r="Q316" s="129">
        <v>178</v>
      </c>
    </row>
    <row r="317" spans="1:17" ht="6" customHeight="1" x14ac:dyDescent="0.25">
      <c r="B317" s="1037"/>
      <c r="C317" s="162"/>
      <c r="D317" s="184"/>
      <c r="E317" s="240"/>
      <c r="F317" s="15"/>
      <c r="G317" s="1018"/>
      <c r="H317" s="1018"/>
      <c r="I317" s="1018"/>
      <c r="J317" s="1018"/>
      <c r="K317" s="1018"/>
      <c r="L317" s="1018"/>
      <c r="M317" s="17"/>
      <c r="N317" s="1038"/>
      <c r="O317" s="17"/>
      <c r="P317" s="961"/>
      <c r="Q317" s="129"/>
    </row>
    <row r="318" spans="1:17" s="161" customFormat="1" ht="22.5" customHeight="1" x14ac:dyDescent="0.25">
      <c r="A318" s="169"/>
      <c r="B318" s="1037"/>
      <c r="C318" s="129"/>
      <c r="D318" s="232" t="s">
        <v>126</v>
      </c>
      <c r="E318" s="240" t="s">
        <v>128</v>
      </c>
      <c r="F318" s="159"/>
      <c r="G318" s="1018"/>
      <c r="H318" s="1018"/>
      <c r="I318" s="1018"/>
      <c r="J318" s="1018"/>
      <c r="K318" s="1018"/>
      <c r="L318" s="1018"/>
      <c r="M318" s="160"/>
      <c r="N318" s="1038"/>
      <c r="O318" s="159"/>
      <c r="P318" s="961"/>
      <c r="Q318" s="129"/>
    </row>
    <row r="319" spans="1:17" ht="22.5" customHeight="1" x14ac:dyDescent="0.25">
      <c r="B319" s="17"/>
      <c r="C319" s="129"/>
      <c r="D319" s="232" t="s">
        <v>125</v>
      </c>
      <c r="E319" s="240" t="s">
        <v>127</v>
      </c>
      <c r="F319" s="15"/>
      <c r="G319" s="1018"/>
      <c r="H319" s="1018"/>
      <c r="I319" s="1018"/>
      <c r="J319" s="1018"/>
      <c r="K319" s="1018"/>
      <c r="L319" s="1018"/>
      <c r="M319" s="14"/>
      <c r="N319" s="1038"/>
      <c r="O319" s="15"/>
      <c r="P319" s="961"/>
      <c r="Q319" s="129"/>
    </row>
    <row r="320" spans="1:17" ht="21" customHeight="1" x14ac:dyDescent="0.25">
      <c r="B320" s="17"/>
      <c r="C320" s="129"/>
      <c r="D320" s="232"/>
      <c r="E320" s="240"/>
      <c r="F320" s="15"/>
      <c r="G320" s="17"/>
      <c r="H320" s="17"/>
      <c r="I320" s="17"/>
      <c r="J320" s="17"/>
      <c r="K320" s="17"/>
      <c r="L320" s="17"/>
      <c r="M320" s="14"/>
      <c r="N320" s="17"/>
      <c r="O320" s="15"/>
      <c r="P320" s="163"/>
      <c r="Q320" s="129"/>
    </row>
    <row r="321" spans="1:17" ht="30" customHeight="1" x14ac:dyDescent="0.25">
      <c r="B321" s="1037">
        <v>8</v>
      </c>
      <c r="C321" s="162"/>
      <c r="D321" s="258"/>
      <c r="E321" s="483" t="s">
        <v>108</v>
      </c>
      <c r="F321" s="15"/>
      <c r="G321" s="1018">
        <v>180</v>
      </c>
      <c r="H321" s="1018">
        <v>161</v>
      </c>
      <c r="I321" s="1018">
        <v>174</v>
      </c>
      <c r="J321" s="1018">
        <v>179</v>
      </c>
      <c r="K321" s="1018">
        <v>179</v>
      </c>
      <c r="L321" s="1018">
        <v>157</v>
      </c>
      <c r="M321" s="17"/>
      <c r="N321" s="1038">
        <v>1030</v>
      </c>
      <c r="O321" s="17"/>
      <c r="P321" s="961">
        <v>171.66666666666666</v>
      </c>
      <c r="Q321" s="129">
        <v>173</v>
      </c>
    </row>
    <row r="322" spans="1:17" ht="6" customHeight="1" x14ac:dyDescent="0.25">
      <c r="B322" s="1037"/>
      <c r="C322" s="162"/>
      <c r="D322" s="184"/>
      <c r="E322" s="240"/>
      <c r="F322" s="15"/>
      <c r="G322" s="1018"/>
      <c r="H322" s="1018"/>
      <c r="I322" s="1018"/>
      <c r="J322" s="1018"/>
      <c r="K322" s="1018"/>
      <c r="L322" s="1018"/>
      <c r="M322" s="17"/>
      <c r="N322" s="1038"/>
      <c r="O322" s="17"/>
      <c r="P322" s="961"/>
      <c r="Q322" s="129"/>
    </row>
    <row r="323" spans="1:17" s="161" customFormat="1" ht="24" customHeight="1" x14ac:dyDescent="0.25">
      <c r="A323" s="169"/>
      <c r="B323" s="1037"/>
      <c r="C323" s="129"/>
      <c r="D323" s="232" t="s">
        <v>384</v>
      </c>
      <c r="E323" s="240" t="s">
        <v>385</v>
      </c>
      <c r="F323" s="159"/>
      <c r="G323" s="1018"/>
      <c r="H323" s="1018"/>
      <c r="I323" s="1018"/>
      <c r="J323" s="1018"/>
      <c r="K323" s="1018"/>
      <c r="L323" s="1018"/>
      <c r="M323" s="160"/>
      <c r="N323" s="1038"/>
      <c r="O323" s="159"/>
      <c r="P323" s="961"/>
      <c r="Q323" s="129"/>
    </row>
    <row r="324" spans="1:17" ht="24" customHeight="1" x14ac:dyDescent="0.25">
      <c r="B324" s="17"/>
      <c r="C324" s="129"/>
      <c r="D324" s="232" t="s">
        <v>389</v>
      </c>
      <c r="E324" s="240" t="s">
        <v>388</v>
      </c>
      <c r="F324" s="15"/>
      <c r="G324" s="1018"/>
      <c r="H324" s="1018"/>
      <c r="I324" s="1018"/>
      <c r="J324" s="1018"/>
      <c r="K324" s="1018"/>
      <c r="L324" s="1018"/>
      <c r="M324" s="14"/>
      <c r="N324" s="1038"/>
      <c r="O324" s="15"/>
      <c r="P324" s="961"/>
      <c r="Q324" s="129"/>
    </row>
    <row r="325" spans="1:17" ht="21" customHeight="1" x14ac:dyDescent="0.25">
      <c r="B325" s="17"/>
      <c r="C325" s="129"/>
      <c r="D325" s="232"/>
      <c r="E325" s="240"/>
      <c r="F325" s="15"/>
      <c r="G325" s="17"/>
      <c r="H325" s="17"/>
      <c r="I325" s="17"/>
      <c r="J325" s="17"/>
      <c r="K325" s="17"/>
      <c r="L325" s="17"/>
      <c r="M325" s="14"/>
      <c r="N325" s="17"/>
      <c r="O325" s="15"/>
      <c r="P325" s="163"/>
      <c r="Q325" s="129"/>
    </row>
    <row r="326" spans="1:17" ht="30" customHeight="1" x14ac:dyDescent="0.25">
      <c r="B326" s="1037">
        <v>9</v>
      </c>
      <c r="C326" s="162"/>
      <c r="D326" s="258"/>
      <c r="E326" s="483" t="s">
        <v>23</v>
      </c>
      <c r="F326" s="15"/>
      <c r="G326" s="1018">
        <v>198</v>
      </c>
      <c r="H326" s="1018">
        <v>192</v>
      </c>
      <c r="I326" s="1018">
        <v>142</v>
      </c>
      <c r="J326" s="1018">
        <v>195</v>
      </c>
      <c r="K326" s="1018">
        <v>163</v>
      </c>
      <c r="L326" s="1018">
        <v>140</v>
      </c>
      <c r="M326" s="17"/>
      <c r="N326" s="1038">
        <v>1030</v>
      </c>
      <c r="O326" s="17"/>
      <c r="P326" s="961">
        <v>171.66666666666666</v>
      </c>
      <c r="Q326" s="129">
        <v>173</v>
      </c>
    </row>
    <row r="327" spans="1:17" ht="6" customHeight="1" x14ac:dyDescent="0.25">
      <c r="B327" s="1037"/>
      <c r="C327" s="162"/>
      <c r="D327" s="184"/>
      <c r="E327" s="240"/>
      <c r="F327" s="15"/>
      <c r="G327" s="1018"/>
      <c r="H327" s="1018"/>
      <c r="I327" s="1018"/>
      <c r="J327" s="1018"/>
      <c r="K327" s="1018"/>
      <c r="L327" s="1018"/>
      <c r="M327" s="17"/>
      <c r="N327" s="1038"/>
      <c r="O327" s="17"/>
      <c r="P327" s="961"/>
      <c r="Q327" s="129"/>
    </row>
    <row r="328" spans="1:17" s="161" customFormat="1" ht="24" customHeight="1" x14ac:dyDescent="0.25">
      <c r="A328" s="169"/>
      <c r="B328" s="1037"/>
      <c r="C328" s="129"/>
      <c r="D328" s="232" t="s">
        <v>150</v>
      </c>
      <c r="E328" s="240" t="s">
        <v>143</v>
      </c>
      <c r="F328" s="159"/>
      <c r="G328" s="1018"/>
      <c r="H328" s="1018"/>
      <c r="I328" s="1018"/>
      <c r="J328" s="1018"/>
      <c r="K328" s="1018"/>
      <c r="L328" s="1018"/>
      <c r="M328" s="160"/>
      <c r="N328" s="1038"/>
      <c r="O328" s="159"/>
      <c r="P328" s="961"/>
      <c r="Q328" s="129"/>
    </row>
    <row r="329" spans="1:17" ht="24" customHeight="1" x14ac:dyDescent="0.25">
      <c r="B329" s="17"/>
      <c r="C329" s="129"/>
      <c r="D329" s="232" t="s">
        <v>124</v>
      </c>
      <c r="E329" s="240" t="s">
        <v>123</v>
      </c>
      <c r="F329" s="15"/>
      <c r="G329" s="1018"/>
      <c r="H329" s="1018"/>
      <c r="I329" s="1018"/>
      <c r="J329" s="1018"/>
      <c r="K329" s="1018"/>
      <c r="L329" s="1018"/>
      <c r="M329" s="14"/>
      <c r="N329" s="1038"/>
      <c r="O329" s="15"/>
      <c r="P329" s="961"/>
      <c r="Q329" s="129"/>
    </row>
    <row r="330" spans="1:17" ht="21" customHeight="1" x14ac:dyDescent="0.25">
      <c r="B330" s="17"/>
      <c r="C330" s="129"/>
      <c r="D330" s="232"/>
      <c r="E330" s="240"/>
      <c r="F330" s="15"/>
      <c r="G330" s="17"/>
      <c r="H330" s="17"/>
      <c r="I330" s="17"/>
      <c r="J330" s="17"/>
      <c r="K330" s="17"/>
      <c r="L330" s="17"/>
      <c r="M330" s="14"/>
      <c r="N330" s="17"/>
      <c r="O330" s="15"/>
      <c r="P330" s="163"/>
      <c r="Q330" s="129"/>
    </row>
    <row r="331" spans="1:17" ht="30" customHeight="1" x14ac:dyDescent="0.25">
      <c r="B331" s="1037">
        <v>10</v>
      </c>
      <c r="C331" s="162"/>
      <c r="D331" s="258"/>
      <c r="E331" s="483" t="s">
        <v>108</v>
      </c>
      <c r="F331" s="15"/>
      <c r="G331" s="1018">
        <v>177</v>
      </c>
      <c r="H331" s="1018">
        <v>167</v>
      </c>
      <c r="I331" s="1018">
        <v>171</v>
      </c>
      <c r="J331" s="1018">
        <v>164</v>
      </c>
      <c r="K331" s="1018">
        <v>171</v>
      </c>
      <c r="L331" s="1018">
        <v>178</v>
      </c>
      <c r="M331" s="17"/>
      <c r="N331" s="1038">
        <v>1028</v>
      </c>
      <c r="O331" s="17"/>
      <c r="P331" s="961">
        <v>171.33333333333334</v>
      </c>
      <c r="Q331" s="129">
        <v>171</v>
      </c>
    </row>
    <row r="332" spans="1:17" ht="6" customHeight="1" x14ac:dyDescent="0.25">
      <c r="B332" s="1037"/>
      <c r="C332" s="162"/>
      <c r="D332" s="184"/>
      <c r="E332" s="240"/>
      <c r="F332" s="15"/>
      <c r="G332" s="1018"/>
      <c r="H332" s="1018"/>
      <c r="I332" s="1018"/>
      <c r="J332" s="1018"/>
      <c r="K332" s="1018"/>
      <c r="L332" s="1018"/>
      <c r="M332" s="17"/>
      <c r="N332" s="1038"/>
      <c r="O332" s="17"/>
      <c r="P332" s="961"/>
      <c r="Q332" s="129"/>
    </row>
    <row r="333" spans="1:17" s="161" customFormat="1" ht="24" customHeight="1" x14ac:dyDescent="0.25">
      <c r="A333" s="169"/>
      <c r="B333" s="1037"/>
      <c r="C333" s="129"/>
      <c r="D333" s="232" t="s">
        <v>397</v>
      </c>
      <c r="E333" s="240" t="s">
        <v>398</v>
      </c>
      <c r="F333" s="159"/>
      <c r="G333" s="1018"/>
      <c r="H333" s="1018"/>
      <c r="I333" s="1018"/>
      <c r="J333" s="1018"/>
      <c r="K333" s="1018"/>
      <c r="L333" s="1018"/>
      <c r="M333" s="160"/>
      <c r="N333" s="1038"/>
      <c r="O333" s="159"/>
      <c r="P333" s="961"/>
      <c r="Q333" s="129"/>
    </row>
    <row r="334" spans="1:17" ht="24" customHeight="1" x14ac:dyDescent="0.25">
      <c r="B334" s="17"/>
      <c r="C334" s="129"/>
      <c r="D334" s="232" t="s">
        <v>399</v>
      </c>
      <c r="E334" s="240" t="s">
        <v>400</v>
      </c>
      <c r="F334" s="15"/>
      <c r="G334" s="1018"/>
      <c r="H334" s="1018"/>
      <c r="I334" s="1018"/>
      <c r="J334" s="1018"/>
      <c r="K334" s="1018"/>
      <c r="L334" s="1018"/>
      <c r="M334" s="14"/>
      <c r="N334" s="1038"/>
      <c r="O334" s="15"/>
      <c r="P334" s="961"/>
      <c r="Q334" s="129"/>
    </row>
    <row r="335" spans="1:17" ht="21" customHeight="1" x14ac:dyDescent="0.25">
      <c r="B335" s="17"/>
      <c r="C335" s="129"/>
      <c r="D335" s="232"/>
      <c r="E335" s="240"/>
      <c r="F335" s="15"/>
      <c r="G335" s="17"/>
      <c r="H335" s="17"/>
      <c r="I335" s="17"/>
      <c r="J335" s="17"/>
      <c r="K335" s="17"/>
      <c r="L335" s="17"/>
      <c r="M335" s="14"/>
      <c r="N335" s="17"/>
      <c r="O335" s="15"/>
      <c r="P335" s="163"/>
      <c r="Q335" s="129"/>
    </row>
    <row r="336" spans="1:17" ht="30" customHeight="1" x14ac:dyDescent="0.25">
      <c r="B336" s="1037">
        <v>11</v>
      </c>
      <c r="C336" s="162"/>
      <c r="D336" s="258"/>
      <c r="E336" s="483" t="s">
        <v>26</v>
      </c>
      <c r="F336" s="15"/>
      <c r="G336" s="1018">
        <v>157</v>
      </c>
      <c r="H336" s="1018">
        <v>196</v>
      </c>
      <c r="I336" s="1018">
        <v>137</v>
      </c>
      <c r="J336" s="1018">
        <v>164</v>
      </c>
      <c r="K336" s="1018">
        <v>160</v>
      </c>
      <c r="L336" s="1018">
        <v>190</v>
      </c>
      <c r="M336" s="17"/>
      <c r="N336" s="1038">
        <v>1004</v>
      </c>
      <c r="O336" s="17"/>
      <c r="P336" s="961">
        <v>167.33333333333334</v>
      </c>
      <c r="Q336" s="129">
        <v>147</v>
      </c>
    </row>
    <row r="337" spans="1:17" ht="6" customHeight="1" x14ac:dyDescent="0.25">
      <c r="B337" s="1037"/>
      <c r="C337" s="162"/>
      <c r="D337" s="184"/>
      <c r="E337" s="240"/>
      <c r="F337" s="15"/>
      <c r="G337" s="1018"/>
      <c r="H337" s="1018"/>
      <c r="I337" s="1018"/>
      <c r="J337" s="1018"/>
      <c r="K337" s="1018"/>
      <c r="L337" s="1018"/>
      <c r="M337" s="17"/>
      <c r="N337" s="1038"/>
      <c r="O337" s="17"/>
      <c r="P337" s="961"/>
      <c r="Q337" s="129"/>
    </row>
    <row r="338" spans="1:17" s="161" customFormat="1" ht="24" customHeight="1" x14ac:dyDescent="0.25">
      <c r="A338" s="169"/>
      <c r="B338" s="1037"/>
      <c r="C338" s="129"/>
      <c r="D338" s="232" t="s">
        <v>393</v>
      </c>
      <c r="E338" s="240" t="s">
        <v>394</v>
      </c>
      <c r="F338" s="159"/>
      <c r="G338" s="1018"/>
      <c r="H338" s="1018"/>
      <c r="I338" s="1018"/>
      <c r="J338" s="1018"/>
      <c r="K338" s="1018"/>
      <c r="L338" s="1018"/>
      <c r="M338" s="160"/>
      <c r="N338" s="1038"/>
      <c r="O338" s="159"/>
      <c r="P338" s="961"/>
      <c r="Q338" s="129"/>
    </row>
    <row r="339" spans="1:17" ht="24" customHeight="1" x14ac:dyDescent="0.25">
      <c r="B339" s="17"/>
      <c r="C339" s="129"/>
      <c r="D339" s="232" t="s">
        <v>391</v>
      </c>
      <c r="E339" s="240" t="s">
        <v>392</v>
      </c>
      <c r="F339" s="15"/>
      <c r="G339" s="1018"/>
      <c r="H339" s="1018"/>
      <c r="I339" s="1018"/>
      <c r="J339" s="1018"/>
      <c r="K339" s="1018"/>
      <c r="L339" s="1018"/>
      <c r="M339" s="14"/>
      <c r="N339" s="1038"/>
      <c r="O339" s="15"/>
      <c r="P339" s="961"/>
      <c r="Q339" s="129"/>
    </row>
    <row r="340" spans="1:17" ht="21" customHeight="1" x14ac:dyDescent="0.25">
      <c r="B340" s="17"/>
      <c r="C340" s="129"/>
      <c r="D340" s="232"/>
      <c r="E340" s="240"/>
      <c r="F340" s="15"/>
      <c r="G340" s="17"/>
      <c r="H340" s="17"/>
      <c r="I340" s="17"/>
      <c r="J340" s="17"/>
      <c r="K340" s="17"/>
      <c r="L340" s="17"/>
      <c r="M340" s="14"/>
      <c r="N340" s="17"/>
      <c r="O340" s="15"/>
      <c r="P340" s="163"/>
      <c r="Q340" s="129"/>
    </row>
    <row r="341" spans="1:17" ht="30" customHeight="1" x14ac:dyDescent="0.25">
      <c r="B341" s="1037">
        <v>12</v>
      </c>
      <c r="C341" s="162"/>
      <c r="D341" s="258"/>
      <c r="E341" s="483" t="s">
        <v>97</v>
      </c>
      <c r="F341" s="15"/>
      <c r="G341" s="1018">
        <v>173</v>
      </c>
      <c r="H341" s="1018">
        <v>168</v>
      </c>
      <c r="I341" s="1018">
        <v>158</v>
      </c>
      <c r="J341" s="1018">
        <v>174</v>
      </c>
      <c r="K341" s="1018">
        <v>146</v>
      </c>
      <c r="L341" s="1018">
        <v>180</v>
      </c>
      <c r="M341" s="17"/>
      <c r="N341" s="1038">
        <v>999</v>
      </c>
      <c r="O341" s="17"/>
      <c r="P341" s="961">
        <v>166.5</v>
      </c>
      <c r="Q341" s="129">
        <v>142</v>
      </c>
    </row>
    <row r="342" spans="1:17" ht="6" customHeight="1" x14ac:dyDescent="0.25">
      <c r="B342" s="1037"/>
      <c r="C342" s="162"/>
      <c r="D342" s="184"/>
      <c r="E342" s="240"/>
      <c r="F342" s="15"/>
      <c r="G342" s="1018"/>
      <c r="H342" s="1018"/>
      <c r="I342" s="1018"/>
      <c r="J342" s="1018"/>
      <c r="K342" s="1018"/>
      <c r="L342" s="1018"/>
      <c r="M342" s="17"/>
      <c r="N342" s="1038"/>
      <c r="O342" s="17"/>
      <c r="P342" s="961"/>
      <c r="Q342" s="129"/>
    </row>
    <row r="343" spans="1:17" s="161" customFormat="1" ht="24" customHeight="1" x14ac:dyDescent="0.25">
      <c r="A343" s="169"/>
      <c r="B343" s="1037"/>
      <c r="C343" s="129"/>
      <c r="D343" s="232" t="s">
        <v>434</v>
      </c>
      <c r="E343" s="240" t="s">
        <v>435</v>
      </c>
      <c r="F343" s="159"/>
      <c r="G343" s="1018"/>
      <c r="H343" s="1018"/>
      <c r="I343" s="1018"/>
      <c r="J343" s="1018"/>
      <c r="K343" s="1018"/>
      <c r="L343" s="1018"/>
      <c r="M343" s="160"/>
      <c r="N343" s="1038"/>
      <c r="O343" s="159"/>
      <c r="P343" s="961"/>
      <c r="Q343" s="129"/>
    </row>
    <row r="344" spans="1:17" ht="24" customHeight="1" x14ac:dyDescent="0.25">
      <c r="B344" s="17"/>
      <c r="C344" s="129"/>
      <c r="D344" s="232" t="s">
        <v>410</v>
      </c>
      <c r="E344" s="240" t="s">
        <v>411</v>
      </c>
      <c r="F344" s="15"/>
      <c r="G344" s="1018"/>
      <c r="H344" s="1018"/>
      <c r="I344" s="1018"/>
      <c r="J344" s="1018"/>
      <c r="K344" s="1018"/>
      <c r="L344" s="1018"/>
      <c r="M344" s="14"/>
      <c r="N344" s="1038"/>
      <c r="O344" s="15"/>
      <c r="P344" s="961"/>
      <c r="Q344" s="129"/>
    </row>
    <row r="345" spans="1:17" ht="39" customHeight="1" x14ac:dyDescent="0.25">
      <c r="B345" s="17"/>
      <c r="C345" s="129"/>
      <c r="D345" s="232"/>
      <c r="E345" s="240"/>
      <c r="F345" s="15"/>
      <c r="G345" s="17"/>
      <c r="H345" s="17"/>
      <c r="I345" s="17"/>
      <c r="J345" s="17"/>
      <c r="K345" s="17"/>
      <c r="L345" s="17"/>
      <c r="M345" s="14"/>
      <c r="N345" s="17"/>
      <c r="O345" s="15"/>
      <c r="P345" s="163"/>
      <c r="Q345" s="129"/>
    </row>
    <row r="346" spans="1:17" ht="30" customHeight="1" x14ac:dyDescent="0.25">
      <c r="B346" s="1037">
        <v>13</v>
      </c>
      <c r="C346" s="162"/>
      <c r="D346" s="258"/>
      <c r="E346" s="483" t="s">
        <v>22</v>
      </c>
      <c r="F346" s="15"/>
      <c r="G346" s="1018">
        <v>143</v>
      </c>
      <c r="H346" s="1018">
        <v>174</v>
      </c>
      <c r="I346" s="1018">
        <v>164</v>
      </c>
      <c r="J346" s="1018">
        <v>170</v>
      </c>
      <c r="K346" s="1018">
        <v>178</v>
      </c>
      <c r="L346" s="1018">
        <v>159</v>
      </c>
      <c r="M346" s="17"/>
      <c r="N346" s="1038">
        <v>988</v>
      </c>
      <c r="O346" s="17"/>
      <c r="P346" s="961">
        <v>164.66666666666666</v>
      </c>
      <c r="Q346" s="129">
        <v>131</v>
      </c>
    </row>
    <row r="347" spans="1:17" ht="6" customHeight="1" x14ac:dyDescent="0.25">
      <c r="B347" s="1037"/>
      <c r="C347" s="162"/>
      <c r="D347" s="184"/>
      <c r="E347" s="240"/>
      <c r="F347" s="15"/>
      <c r="G347" s="1018"/>
      <c r="H347" s="1018"/>
      <c r="I347" s="1018"/>
      <c r="J347" s="1018"/>
      <c r="K347" s="1018"/>
      <c r="L347" s="1018"/>
      <c r="M347" s="17"/>
      <c r="N347" s="1038"/>
      <c r="O347" s="17"/>
      <c r="P347" s="961"/>
      <c r="Q347" s="129"/>
    </row>
    <row r="348" spans="1:17" s="161" customFormat="1" ht="24" customHeight="1" x14ac:dyDescent="0.25">
      <c r="A348" s="169"/>
      <c r="B348" s="1037"/>
      <c r="C348" s="129"/>
      <c r="D348" s="232" t="s">
        <v>177</v>
      </c>
      <c r="E348" s="240" t="s">
        <v>176</v>
      </c>
      <c r="F348" s="159"/>
      <c r="G348" s="1018"/>
      <c r="H348" s="1018"/>
      <c r="I348" s="1018"/>
      <c r="J348" s="1018"/>
      <c r="K348" s="1018"/>
      <c r="L348" s="1018"/>
      <c r="M348" s="160"/>
      <c r="N348" s="1038"/>
      <c r="O348" s="159"/>
      <c r="P348" s="961"/>
      <c r="Q348" s="129"/>
    </row>
    <row r="349" spans="1:17" ht="24" customHeight="1" x14ac:dyDescent="0.25">
      <c r="B349" s="17"/>
      <c r="C349" s="129"/>
      <c r="D349" s="232" t="s">
        <v>174</v>
      </c>
      <c r="E349" s="240" t="s">
        <v>175</v>
      </c>
      <c r="F349" s="15"/>
      <c r="G349" s="1018"/>
      <c r="H349" s="1018"/>
      <c r="I349" s="1018"/>
      <c r="J349" s="1018"/>
      <c r="K349" s="1018"/>
      <c r="L349" s="1018"/>
      <c r="M349" s="14"/>
      <c r="N349" s="1038"/>
      <c r="O349" s="15"/>
      <c r="P349" s="961"/>
      <c r="Q349" s="129"/>
    </row>
    <row r="350" spans="1:17" ht="21" customHeight="1" x14ac:dyDescent="0.25">
      <c r="B350" s="17"/>
      <c r="C350" s="129"/>
      <c r="D350" s="232"/>
      <c r="E350" s="240"/>
      <c r="F350" s="15"/>
      <c r="G350" s="17"/>
      <c r="H350" s="17"/>
      <c r="I350" s="17"/>
      <c r="J350" s="17"/>
      <c r="K350" s="17"/>
      <c r="L350" s="17"/>
      <c r="M350" s="14"/>
      <c r="N350" s="17"/>
      <c r="O350" s="15"/>
      <c r="P350" s="163"/>
      <c r="Q350" s="129"/>
    </row>
    <row r="351" spans="1:17" ht="30" customHeight="1" x14ac:dyDescent="0.25">
      <c r="B351" s="1037">
        <v>14</v>
      </c>
      <c r="C351" s="162"/>
      <c r="D351" s="258"/>
      <c r="E351" s="483" t="s">
        <v>99</v>
      </c>
      <c r="F351" s="15"/>
      <c r="G351" s="1018">
        <v>169</v>
      </c>
      <c r="H351" s="1018">
        <v>156</v>
      </c>
      <c r="I351" s="1018">
        <v>183</v>
      </c>
      <c r="J351" s="1018">
        <v>152</v>
      </c>
      <c r="K351" s="1018">
        <v>148</v>
      </c>
      <c r="L351" s="1018">
        <v>189</v>
      </c>
      <c r="M351" s="17"/>
      <c r="N351" s="1038">
        <v>997</v>
      </c>
      <c r="O351" s="17"/>
      <c r="P351" s="961">
        <v>166.16666666666666</v>
      </c>
      <c r="Q351" s="129">
        <v>140</v>
      </c>
    </row>
    <row r="352" spans="1:17" ht="6" customHeight="1" x14ac:dyDescent="0.25">
      <c r="B352" s="1037"/>
      <c r="C352" s="162"/>
      <c r="D352" s="184"/>
      <c r="E352" s="240"/>
      <c r="F352" s="15"/>
      <c r="G352" s="1018"/>
      <c r="H352" s="1018"/>
      <c r="I352" s="1018"/>
      <c r="J352" s="1018"/>
      <c r="K352" s="1018"/>
      <c r="L352" s="1018"/>
      <c r="M352" s="17"/>
      <c r="N352" s="1038"/>
      <c r="O352" s="17"/>
      <c r="P352" s="961"/>
      <c r="Q352" s="129"/>
    </row>
    <row r="353" spans="1:17" s="161" customFormat="1" ht="24" customHeight="1" x14ac:dyDescent="0.25">
      <c r="A353" s="169"/>
      <c r="B353" s="1037"/>
      <c r="C353" s="129"/>
      <c r="D353" s="232" t="s">
        <v>409</v>
      </c>
      <c r="E353" s="240" t="s">
        <v>332</v>
      </c>
      <c r="F353" s="159"/>
      <c r="G353" s="1018"/>
      <c r="H353" s="1018"/>
      <c r="I353" s="1018"/>
      <c r="J353" s="1018"/>
      <c r="K353" s="1018"/>
      <c r="L353" s="1018"/>
      <c r="M353" s="160"/>
      <c r="N353" s="1038"/>
      <c r="O353" s="159"/>
      <c r="P353" s="961"/>
      <c r="Q353" s="129"/>
    </row>
    <row r="354" spans="1:17" ht="24" customHeight="1" x14ac:dyDescent="0.25">
      <c r="B354" s="17"/>
      <c r="C354" s="129"/>
      <c r="D354" s="232" t="s">
        <v>412</v>
      </c>
      <c r="E354" s="240" t="s">
        <v>413</v>
      </c>
      <c r="F354" s="15"/>
      <c r="G354" s="1018"/>
      <c r="H354" s="1018"/>
      <c r="I354" s="1018"/>
      <c r="J354" s="1018"/>
      <c r="K354" s="1018"/>
      <c r="L354" s="1018"/>
      <c r="M354" s="14"/>
      <c r="N354" s="1038"/>
      <c r="O354" s="15"/>
      <c r="P354" s="961"/>
      <c r="Q354" s="129"/>
    </row>
    <row r="355" spans="1:17" ht="21" customHeight="1" x14ac:dyDescent="0.25">
      <c r="B355" s="17"/>
      <c r="C355" s="129"/>
      <c r="D355" s="232"/>
      <c r="E355" s="240"/>
      <c r="F355" s="15"/>
      <c r="G355" s="17"/>
      <c r="H355" s="17"/>
      <c r="I355" s="17"/>
      <c r="J355" s="17"/>
      <c r="K355" s="17"/>
      <c r="L355" s="17"/>
      <c r="M355" s="14"/>
      <c r="N355" s="17"/>
      <c r="O355" s="15"/>
      <c r="P355" s="163"/>
      <c r="Q355" s="129"/>
    </row>
    <row r="356" spans="1:17" ht="30" customHeight="1" x14ac:dyDescent="0.25">
      <c r="B356" s="1037">
        <v>15</v>
      </c>
      <c r="C356" s="162"/>
      <c r="D356" s="258"/>
      <c r="E356" s="483" t="s">
        <v>198</v>
      </c>
      <c r="F356" s="15"/>
      <c r="G356" s="1018">
        <v>182</v>
      </c>
      <c r="H356" s="1018">
        <v>139</v>
      </c>
      <c r="I356" s="1018">
        <v>191</v>
      </c>
      <c r="J356" s="1018">
        <v>180</v>
      </c>
      <c r="K356" s="1018">
        <v>144</v>
      </c>
      <c r="L356" s="1018">
        <v>147</v>
      </c>
      <c r="M356" s="17"/>
      <c r="N356" s="1038">
        <v>983</v>
      </c>
      <c r="O356" s="17"/>
      <c r="P356" s="961">
        <v>163.83333333333334</v>
      </c>
      <c r="Q356" s="129">
        <v>126</v>
      </c>
    </row>
    <row r="357" spans="1:17" ht="6" customHeight="1" x14ac:dyDescent="0.25">
      <c r="B357" s="1037"/>
      <c r="C357" s="162"/>
      <c r="D357" s="184"/>
      <c r="E357" s="240"/>
      <c r="F357" s="15"/>
      <c r="G357" s="1018"/>
      <c r="H357" s="1018"/>
      <c r="I357" s="1018"/>
      <c r="J357" s="1018"/>
      <c r="K357" s="1018"/>
      <c r="L357" s="1018"/>
      <c r="M357" s="17"/>
      <c r="N357" s="1038"/>
      <c r="O357" s="17"/>
      <c r="P357" s="961"/>
      <c r="Q357" s="129"/>
    </row>
    <row r="358" spans="1:17" s="161" customFormat="1" ht="24" customHeight="1" x14ac:dyDescent="0.25">
      <c r="A358" s="169"/>
      <c r="B358" s="1037"/>
      <c r="C358" s="129"/>
      <c r="D358" s="232" t="s">
        <v>208</v>
      </c>
      <c r="E358" s="240" t="s">
        <v>206</v>
      </c>
      <c r="F358" s="159"/>
      <c r="G358" s="1018"/>
      <c r="H358" s="1018"/>
      <c r="I358" s="1018"/>
      <c r="J358" s="1018"/>
      <c r="K358" s="1018"/>
      <c r="L358" s="1018"/>
      <c r="M358" s="160"/>
      <c r="N358" s="1038"/>
      <c r="O358" s="159"/>
      <c r="P358" s="961"/>
      <c r="Q358" s="129"/>
    </row>
    <row r="359" spans="1:17" ht="24" customHeight="1" x14ac:dyDescent="0.25">
      <c r="B359" s="17"/>
      <c r="C359" s="129"/>
      <c r="D359" s="232" t="s">
        <v>207</v>
      </c>
      <c r="E359" s="240" t="s">
        <v>200</v>
      </c>
      <c r="F359" s="15"/>
      <c r="G359" s="1018"/>
      <c r="H359" s="1018"/>
      <c r="I359" s="1018"/>
      <c r="J359" s="1018"/>
      <c r="K359" s="1018"/>
      <c r="L359" s="1018"/>
      <c r="M359" s="14"/>
      <c r="N359" s="1038"/>
      <c r="O359" s="15"/>
      <c r="P359" s="961"/>
      <c r="Q359" s="129"/>
    </row>
    <row r="360" spans="1:17" ht="21" customHeight="1" x14ac:dyDescent="0.25">
      <c r="B360" s="17"/>
      <c r="C360" s="129"/>
      <c r="D360" s="232"/>
      <c r="E360" s="240"/>
      <c r="F360" s="15"/>
      <c r="G360" s="17"/>
      <c r="H360" s="17"/>
      <c r="I360" s="17"/>
      <c r="J360" s="17"/>
      <c r="K360" s="17"/>
      <c r="L360" s="17"/>
      <c r="M360" s="14"/>
      <c r="N360" s="17"/>
      <c r="O360" s="15"/>
      <c r="P360" s="163"/>
      <c r="Q360" s="129"/>
    </row>
    <row r="361" spans="1:17" ht="30" customHeight="1" x14ac:dyDescent="0.25">
      <c r="B361" s="1037">
        <v>16</v>
      </c>
      <c r="C361" s="162"/>
      <c r="D361" s="258"/>
      <c r="E361" s="483" t="s">
        <v>24</v>
      </c>
      <c r="F361" s="15"/>
      <c r="G361" s="1018">
        <v>147</v>
      </c>
      <c r="H361" s="1018">
        <v>185</v>
      </c>
      <c r="I361" s="1018">
        <v>176</v>
      </c>
      <c r="J361" s="1018">
        <v>157</v>
      </c>
      <c r="K361" s="1018">
        <v>157</v>
      </c>
      <c r="L361" s="1018">
        <v>156</v>
      </c>
      <c r="M361" s="17"/>
      <c r="N361" s="1038">
        <v>978</v>
      </c>
      <c r="O361" s="17"/>
      <c r="P361" s="961">
        <v>163</v>
      </c>
      <c r="Q361" s="129">
        <v>121</v>
      </c>
    </row>
    <row r="362" spans="1:17" ht="6" customHeight="1" x14ac:dyDescent="0.25">
      <c r="B362" s="1037"/>
      <c r="C362" s="162"/>
      <c r="D362" s="184"/>
      <c r="E362" s="240"/>
      <c r="F362" s="15"/>
      <c r="G362" s="1018"/>
      <c r="H362" s="1018"/>
      <c r="I362" s="1018"/>
      <c r="J362" s="1018"/>
      <c r="K362" s="1018"/>
      <c r="L362" s="1018"/>
      <c r="M362" s="17"/>
      <c r="N362" s="1038"/>
      <c r="O362" s="17"/>
      <c r="P362" s="961"/>
      <c r="Q362" s="129"/>
    </row>
    <row r="363" spans="1:17" s="161" customFormat="1" ht="24" customHeight="1" x14ac:dyDescent="0.25">
      <c r="A363" s="169"/>
      <c r="B363" s="1037"/>
      <c r="C363" s="129"/>
      <c r="D363" s="232" t="s">
        <v>430</v>
      </c>
      <c r="E363" s="240" t="s">
        <v>431</v>
      </c>
      <c r="F363" s="159"/>
      <c r="G363" s="1018"/>
      <c r="H363" s="1018"/>
      <c r="I363" s="1018"/>
      <c r="J363" s="1018"/>
      <c r="K363" s="1018"/>
      <c r="L363" s="1018"/>
      <c r="M363" s="160"/>
      <c r="N363" s="1038"/>
      <c r="O363" s="159"/>
      <c r="P363" s="961"/>
      <c r="Q363" s="129"/>
    </row>
    <row r="364" spans="1:17" ht="24" customHeight="1" x14ac:dyDescent="0.25">
      <c r="B364" s="17"/>
      <c r="C364" s="129"/>
      <c r="D364" s="232" t="s">
        <v>436</v>
      </c>
      <c r="E364" s="240" t="s">
        <v>437</v>
      </c>
      <c r="F364" s="15"/>
      <c r="G364" s="1018"/>
      <c r="H364" s="1018"/>
      <c r="I364" s="1018"/>
      <c r="J364" s="1018"/>
      <c r="K364" s="1018"/>
      <c r="L364" s="1018"/>
      <c r="M364" s="14"/>
      <c r="N364" s="1038"/>
      <c r="O364" s="15"/>
      <c r="P364" s="961"/>
      <c r="Q364" s="129"/>
    </row>
    <row r="365" spans="1:17" ht="21" customHeight="1" x14ac:dyDescent="0.25">
      <c r="B365" s="17"/>
      <c r="C365" s="129"/>
      <c r="D365" s="232"/>
      <c r="E365" s="240"/>
      <c r="F365" s="15"/>
      <c r="G365" s="17"/>
      <c r="H365" s="17"/>
      <c r="I365" s="17"/>
      <c r="J365" s="17"/>
      <c r="K365" s="17"/>
      <c r="L365" s="17"/>
      <c r="M365" s="14"/>
      <c r="N365" s="17"/>
      <c r="O365" s="15"/>
      <c r="P365" s="163"/>
      <c r="Q365" s="129"/>
    </row>
    <row r="366" spans="1:17" ht="30" customHeight="1" x14ac:dyDescent="0.25">
      <c r="B366" s="1037">
        <v>17</v>
      </c>
      <c r="C366" s="162"/>
      <c r="D366" s="258"/>
      <c r="E366" s="483" t="s">
        <v>28</v>
      </c>
      <c r="F366" s="15"/>
      <c r="G366" s="1018">
        <v>146</v>
      </c>
      <c r="H366" s="1018">
        <v>167</v>
      </c>
      <c r="I366" s="1018">
        <v>118</v>
      </c>
      <c r="J366" s="1018">
        <v>200</v>
      </c>
      <c r="K366" s="1018">
        <v>176</v>
      </c>
      <c r="L366" s="1018">
        <v>155</v>
      </c>
      <c r="M366" s="17"/>
      <c r="N366" s="1038">
        <v>962</v>
      </c>
      <c r="O366" s="17"/>
      <c r="P366" s="961">
        <v>160.33333333333334</v>
      </c>
      <c r="Q366" s="129">
        <v>105</v>
      </c>
    </row>
    <row r="367" spans="1:17" ht="6" customHeight="1" x14ac:dyDescent="0.25">
      <c r="B367" s="1037"/>
      <c r="C367" s="162"/>
      <c r="D367" s="184"/>
      <c r="E367" s="240"/>
      <c r="F367" s="15"/>
      <c r="G367" s="1018"/>
      <c r="H367" s="1018"/>
      <c r="I367" s="1018"/>
      <c r="J367" s="1018"/>
      <c r="K367" s="1018"/>
      <c r="L367" s="1018"/>
      <c r="M367" s="17"/>
      <c r="N367" s="1038"/>
      <c r="O367" s="17"/>
      <c r="P367" s="961"/>
      <c r="Q367" s="129"/>
    </row>
    <row r="368" spans="1:17" s="161" customFormat="1" ht="24" customHeight="1" x14ac:dyDescent="0.25">
      <c r="A368" s="169"/>
      <c r="B368" s="1037"/>
      <c r="C368" s="129"/>
      <c r="D368" s="232" t="s">
        <v>187</v>
      </c>
      <c r="E368" s="240" t="s">
        <v>191</v>
      </c>
      <c r="F368" s="159"/>
      <c r="G368" s="1018"/>
      <c r="H368" s="1018"/>
      <c r="I368" s="1018"/>
      <c r="J368" s="1018"/>
      <c r="K368" s="1018"/>
      <c r="L368" s="1018"/>
      <c r="M368" s="160"/>
      <c r="N368" s="1038"/>
      <c r="O368" s="159"/>
      <c r="P368" s="961"/>
      <c r="Q368" s="129"/>
    </row>
    <row r="369" spans="1:17" ht="24" customHeight="1" x14ac:dyDescent="0.25">
      <c r="B369" s="17"/>
      <c r="C369" s="129"/>
      <c r="D369" s="232" t="s">
        <v>189</v>
      </c>
      <c r="E369" s="240" t="s">
        <v>193</v>
      </c>
      <c r="F369" s="15"/>
      <c r="G369" s="1018"/>
      <c r="H369" s="1018"/>
      <c r="I369" s="1018"/>
      <c r="J369" s="1018"/>
      <c r="K369" s="1018"/>
      <c r="L369" s="1018"/>
      <c r="M369" s="14"/>
      <c r="N369" s="1038"/>
      <c r="O369" s="15"/>
      <c r="P369" s="961"/>
      <c r="Q369" s="129"/>
    </row>
    <row r="370" spans="1:17" ht="21" customHeight="1" x14ac:dyDescent="0.25">
      <c r="B370" s="17"/>
      <c r="C370" s="129"/>
      <c r="D370" s="232"/>
      <c r="E370" s="240"/>
      <c r="F370" s="15"/>
      <c r="G370" s="17"/>
      <c r="H370" s="17"/>
      <c r="I370" s="17"/>
      <c r="J370" s="17"/>
      <c r="K370" s="17"/>
      <c r="L370" s="17"/>
      <c r="M370" s="14"/>
      <c r="N370" s="17"/>
      <c r="O370" s="15"/>
      <c r="P370" s="163"/>
      <c r="Q370" s="129"/>
    </row>
    <row r="371" spans="1:17" ht="30" customHeight="1" x14ac:dyDescent="0.25">
      <c r="B371" s="1037">
        <v>18</v>
      </c>
      <c r="C371" s="162"/>
      <c r="D371" s="258"/>
      <c r="E371" s="483" t="s">
        <v>26</v>
      </c>
      <c r="F371" s="15"/>
      <c r="G371" s="1018">
        <v>128</v>
      </c>
      <c r="H371" s="1018">
        <v>153</v>
      </c>
      <c r="I371" s="1018">
        <v>189</v>
      </c>
      <c r="J371" s="1018">
        <v>152</v>
      </c>
      <c r="K371" s="1018">
        <v>153</v>
      </c>
      <c r="L371" s="1018">
        <v>181</v>
      </c>
      <c r="M371" s="17"/>
      <c r="N371" s="1038">
        <v>956</v>
      </c>
      <c r="O371" s="17"/>
      <c r="P371" s="961">
        <v>159.33333333333334</v>
      </c>
      <c r="Q371" s="129">
        <v>99</v>
      </c>
    </row>
    <row r="372" spans="1:17" ht="6" customHeight="1" x14ac:dyDescent="0.25">
      <c r="B372" s="1037"/>
      <c r="C372" s="162"/>
      <c r="D372" s="184"/>
      <c r="E372" s="240"/>
      <c r="F372" s="15"/>
      <c r="G372" s="1018"/>
      <c r="H372" s="1018"/>
      <c r="I372" s="1018"/>
      <c r="J372" s="1018"/>
      <c r="K372" s="1018"/>
      <c r="L372" s="1018"/>
      <c r="M372" s="17"/>
      <c r="N372" s="1038"/>
      <c r="O372" s="17"/>
      <c r="P372" s="961"/>
      <c r="Q372" s="129"/>
    </row>
    <row r="373" spans="1:17" s="161" customFormat="1" ht="24" customHeight="1" x14ac:dyDescent="0.25">
      <c r="A373" s="169"/>
      <c r="B373" s="1037"/>
      <c r="C373" s="129"/>
      <c r="D373" s="232" t="s">
        <v>401</v>
      </c>
      <c r="E373" s="240" t="s">
        <v>402</v>
      </c>
      <c r="F373" s="159"/>
      <c r="G373" s="1018"/>
      <c r="H373" s="1018"/>
      <c r="I373" s="1018"/>
      <c r="J373" s="1018"/>
      <c r="K373" s="1018"/>
      <c r="L373" s="1018"/>
      <c r="M373" s="160"/>
      <c r="N373" s="1038"/>
      <c r="O373" s="159"/>
      <c r="P373" s="961"/>
      <c r="Q373" s="129"/>
    </row>
    <row r="374" spans="1:17" ht="24" customHeight="1" x14ac:dyDescent="0.25">
      <c r="B374" s="17"/>
      <c r="C374" s="129"/>
      <c r="D374" s="232" t="s">
        <v>403</v>
      </c>
      <c r="E374" s="240" t="s">
        <v>404</v>
      </c>
      <c r="F374" s="15"/>
      <c r="G374" s="1018"/>
      <c r="H374" s="1018"/>
      <c r="I374" s="1018"/>
      <c r="J374" s="1018"/>
      <c r="K374" s="1018"/>
      <c r="L374" s="1018"/>
      <c r="M374" s="14"/>
      <c r="N374" s="1038"/>
      <c r="O374" s="15"/>
      <c r="P374" s="961"/>
      <c r="Q374" s="129"/>
    </row>
    <row r="375" spans="1:17" ht="21" customHeight="1" x14ac:dyDescent="0.25">
      <c r="B375" s="17"/>
      <c r="C375" s="129"/>
      <c r="D375" s="232"/>
      <c r="E375" s="240"/>
      <c r="F375" s="15"/>
      <c r="G375" s="17"/>
      <c r="H375" s="17"/>
      <c r="I375" s="17"/>
      <c r="J375" s="17"/>
      <c r="K375" s="17"/>
      <c r="L375" s="17"/>
      <c r="M375" s="14"/>
      <c r="N375" s="17"/>
      <c r="O375" s="15"/>
      <c r="P375" s="163"/>
      <c r="Q375" s="129"/>
    </row>
    <row r="376" spans="1:17" ht="30" customHeight="1" x14ac:dyDescent="0.25">
      <c r="B376" s="1037">
        <v>19</v>
      </c>
      <c r="C376" s="162"/>
      <c r="D376" s="258"/>
      <c r="E376" s="483" t="s">
        <v>97</v>
      </c>
      <c r="F376" s="15"/>
      <c r="G376" s="1018">
        <v>138</v>
      </c>
      <c r="H376" s="1018">
        <v>148</v>
      </c>
      <c r="I376" s="1018">
        <v>150</v>
      </c>
      <c r="J376" s="1018">
        <v>144</v>
      </c>
      <c r="K376" s="1018">
        <v>156</v>
      </c>
      <c r="L376" s="1018">
        <v>200</v>
      </c>
      <c r="M376" s="17"/>
      <c r="N376" s="1038">
        <v>936</v>
      </c>
      <c r="O376" s="17"/>
      <c r="P376" s="961">
        <v>156</v>
      </c>
      <c r="Q376" s="129">
        <v>79</v>
      </c>
    </row>
    <row r="377" spans="1:17" ht="6" customHeight="1" x14ac:dyDescent="0.25">
      <c r="B377" s="1037"/>
      <c r="C377" s="162"/>
      <c r="D377" s="184"/>
      <c r="E377" s="240"/>
      <c r="F377" s="15"/>
      <c r="G377" s="1018"/>
      <c r="H377" s="1018"/>
      <c r="I377" s="1018"/>
      <c r="J377" s="1018"/>
      <c r="K377" s="1018"/>
      <c r="L377" s="1018"/>
      <c r="M377" s="17"/>
      <c r="N377" s="1038"/>
      <c r="O377" s="17"/>
      <c r="P377" s="961"/>
      <c r="Q377" s="129"/>
    </row>
    <row r="378" spans="1:17" s="161" customFormat="1" ht="24" customHeight="1" x14ac:dyDescent="0.25">
      <c r="A378" s="169"/>
      <c r="B378" s="1037"/>
      <c r="C378" s="129"/>
      <c r="D378" s="232" t="s">
        <v>422</v>
      </c>
      <c r="E378" s="240" t="s">
        <v>423</v>
      </c>
      <c r="F378" s="159"/>
      <c r="G378" s="1018"/>
      <c r="H378" s="1018"/>
      <c r="I378" s="1018"/>
      <c r="J378" s="1018"/>
      <c r="K378" s="1018"/>
      <c r="L378" s="1018"/>
      <c r="M378" s="160"/>
      <c r="N378" s="1038"/>
      <c r="O378" s="159"/>
      <c r="P378" s="961"/>
      <c r="Q378" s="129"/>
    </row>
    <row r="379" spans="1:17" ht="24" customHeight="1" x14ac:dyDescent="0.25">
      <c r="B379" s="17"/>
      <c r="C379" s="129"/>
      <c r="D379" s="232" t="s">
        <v>440</v>
      </c>
      <c r="E379" s="240" t="s">
        <v>441</v>
      </c>
      <c r="F379" s="15"/>
      <c r="G379" s="1018"/>
      <c r="H379" s="1018"/>
      <c r="I379" s="1018"/>
      <c r="J379" s="1018"/>
      <c r="K379" s="1018"/>
      <c r="L379" s="1018"/>
      <c r="M379" s="14"/>
      <c r="N379" s="1038"/>
      <c r="O379" s="15"/>
      <c r="P379" s="961"/>
      <c r="Q379" s="129"/>
    </row>
    <row r="380" spans="1:17" ht="21" customHeight="1" x14ac:dyDescent="0.25">
      <c r="B380" s="17"/>
      <c r="C380" s="129"/>
      <c r="D380" s="232"/>
      <c r="E380" s="240"/>
      <c r="F380" s="15"/>
      <c r="G380" s="17"/>
      <c r="H380" s="17"/>
      <c r="I380" s="17"/>
      <c r="J380" s="17"/>
      <c r="K380" s="17"/>
      <c r="L380" s="17"/>
      <c r="M380" s="14"/>
      <c r="N380" s="17"/>
      <c r="O380" s="15"/>
      <c r="P380" s="163"/>
      <c r="Q380" s="129"/>
    </row>
    <row r="381" spans="1:17" ht="30" customHeight="1" x14ac:dyDescent="0.25">
      <c r="B381" s="1037">
        <v>20</v>
      </c>
      <c r="C381" s="162"/>
      <c r="D381" s="258"/>
      <c r="E381" s="483" t="s">
        <v>217</v>
      </c>
      <c r="F381" s="15"/>
      <c r="G381" s="1018">
        <v>155</v>
      </c>
      <c r="H381" s="1018">
        <v>157</v>
      </c>
      <c r="I381" s="1018">
        <v>170</v>
      </c>
      <c r="J381" s="1018">
        <v>157</v>
      </c>
      <c r="K381" s="1018">
        <v>166</v>
      </c>
      <c r="L381" s="1018">
        <v>120</v>
      </c>
      <c r="M381" s="17"/>
      <c r="N381" s="1038">
        <v>925</v>
      </c>
      <c r="O381" s="17"/>
      <c r="P381" s="961">
        <v>154.16666666666666</v>
      </c>
      <c r="Q381" s="129">
        <v>68</v>
      </c>
    </row>
    <row r="382" spans="1:17" ht="6" customHeight="1" x14ac:dyDescent="0.25">
      <c r="B382" s="1037"/>
      <c r="C382" s="162"/>
      <c r="D382" s="184"/>
      <c r="E382" s="240"/>
      <c r="F382" s="15"/>
      <c r="G382" s="1018"/>
      <c r="H382" s="1018"/>
      <c r="I382" s="1018"/>
      <c r="J382" s="1018"/>
      <c r="K382" s="1018"/>
      <c r="L382" s="1018"/>
      <c r="M382" s="17"/>
      <c r="N382" s="1038"/>
      <c r="O382" s="17"/>
      <c r="P382" s="961"/>
      <c r="Q382" s="129"/>
    </row>
    <row r="383" spans="1:17" s="161" customFormat="1" ht="24" customHeight="1" x14ac:dyDescent="0.25">
      <c r="A383" s="169"/>
      <c r="B383" s="1037"/>
      <c r="C383" s="129"/>
      <c r="D383" s="232" t="s">
        <v>426</v>
      </c>
      <c r="E383" s="240" t="s">
        <v>427</v>
      </c>
      <c r="F383" s="159"/>
      <c r="G383" s="1018"/>
      <c r="H383" s="1018"/>
      <c r="I383" s="1018"/>
      <c r="J383" s="1018"/>
      <c r="K383" s="1018"/>
      <c r="L383" s="1018"/>
      <c r="M383" s="160"/>
      <c r="N383" s="1038"/>
      <c r="O383" s="159"/>
      <c r="P383" s="961"/>
      <c r="Q383" s="129"/>
    </row>
    <row r="384" spans="1:17" ht="24" customHeight="1" x14ac:dyDescent="0.25">
      <c r="B384" s="17"/>
      <c r="C384" s="129"/>
      <c r="D384" s="232" t="s">
        <v>438</v>
      </c>
      <c r="E384" s="240" t="s">
        <v>439</v>
      </c>
      <c r="F384" s="15"/>
      <c r="G384" s="1018"/>
      <c r="H384" s="1018"/>
      <c r="I384" s="1018"/>
      <c r="J384" s="1018"/>
      <c r="K384" s="1018"/>
      <c r="L384" s="1018"/>
      <c r="M384" s="14"/>
      <c r="N384" s="1038"/>
      <c r="O384" s="15"/>
      <c r="P384" s="961"/>
      <c r="Q384" s="129"/>
    </row>
    <row r="385" spans="1:17" ht="21" customHeight="1" x14ac:dyDescent="0.25">
      <c r="B385" s="17"/>
      <c r="C385" s="129"/>
      <c r="D385" s="232"/>
      <c r="E385" s="240"/>
      <c r="F385" s="15"/>
      <c r="G385" s="17"/>
      <c r="H385" s="17"/>
      <c r="I385" s="17"/>
      <c r="J385" s="17"/>
      <c r="K385" s="17"/>
      <c r="L385" s="17"/>
      <c r="M385" s="14"/>
      <c r="N385" s="17"/>
      <c r="O385" s="15"/>
      <c r="P385" s="163"/>
      <c r="Q385" s="129"/>
    </row>
    <row r="386" spans="1:17" ht="30" customHeight="1" x14ac:dyDescent="0.25">
      <c r="B386" s="1037">
        <v>21</v>
      </c>
      <c r="C386" s="162"/>
      <c r="D386" s="258"/>
      <c r="E386" s="483" t="s">
        <v>214</v>
      </c>
      <c r="F386" s="15"/>
      <c r="G386" s="1018">
        <v>126</v>
      </c>
      <c r="H386" s="1018">
        <v>190</v>
      </c>
      <c r="I386" s="1018">
        <v>158</v>
      </c>
      <c r="J386" s="1018">
        <v>138</v>
      </c>
      <c r="K386" s="1018">
        <v>161</v>
      </c>
      <c r="L386" s="1018">
        <v>137</v>
      </c>
      <c r="M386" s="17"/>
      <c r="N386" s="1038">
        <v>910</v>
      </c>
      <c r="O386" s="17"/>
      <c r="P386" s="961">
        <v>151.66666666666666</v>
      </c>
      <c r="Q386" s="129">
        <v>53</v>
      </c>
    </row>
    <row r="387" spans="1:17" ht="6" customHeight="1" x14ac:dyDescent="0.25">
      <c r="B387" s="1037"/>
      <c r="C387" s="162"/>
      <c r="D387" s="184"/>
      <c r="E387" s="240"/>
      <c r="F387" s="15"/>
      <c r="G387" s="1018"/>
      <c r="H387" s="1018"/>
      <c r="I387" s="1018"/>
      <c r="J387" s="1018"/>
      <c r="K387" s="1018"/>
      <c r="L387" s="1018"/>
      <c r="M387" s="17"/>
      <c r="N387" s="1038"/>
      <c r="O387" s="17"/>
      <c r="P387" s="961"/>
      <c r="Q387" s="129"/>
    </row>
    <row r="388" spans="1:17" s="161" customFormat="1" ht="24" customHeight="1" x14ac:dyDescent="0.25">
      <c r="A388" s="169"/>
      <c r="B388" s="1037"/>
      <c r="C388" s="129"/>
      <c r="D388" s="232" t="s">
        <v>428</v>
      </c>
      <c r="E388" s="240" t="s">
        <v>429</v>
      </c>
      <c r="F388" s="159"/>
      <c r="G388" s="1018"/>
      <c r="H388" s="1018"/>
      <c r="I388" s="1018"/>
      <c r="J388" s="1018"/>
      <c r="K388" s="1018"/>
      <c r="L388" s="1018"/>
      <c r="M388" s="160"/>
      <c r="N388" s="1038"/>
      <c r="O388" s="159"/>
      <c r="P388" s="961"/>
      <c r="Q388" s="129"/>
    </row>
    <row r="389" spans="1:17" ht="24" customHeight="1" x14ac:dyDescent="0.25">
      <c r="B389" s="17"/>
      <c r="C389" s="129"/>
      <c r="D389" s="232" t="s">
        <v>432</v>
      </c>
      <c r="E389" s="240" t="s">
        <v>433</v>
      </c>
      <c r="F389" s="15"/>
      <c r="G389" s="1018"/>
      <c r="H389" s="1018"/>
      <c r="I389" s="1018"/>
      <c r="J389" s="1018"/>
      <c r="K389" s="1018"/>
      <c r="L389" s="1018"/>
      <c r="M389" s="14"/>
      <c r="N389" s="1038"/>
      <c r="O389" s="15"/>
      <c r="P389" s="961"/>
      <c r="Q389" s="129"/>
    </row>
    <row r="390" spans="1:17" ht="21" customHeight="1" x14ac:dyDescent="0.25">
      <c r="B390" s="17"/>
      <c r="C390" s="129"/>
      <c r="D390" s="232"/>
      <c r="E390" s="240"/>
      <c r="F390" s="15"/>
      <c r="G390" s="17"/>
      <c r="H390" s="17"/>
      <c r="I390" s="17"/>
      <c r="J390" s="17"/>
      <c r="K390" s="17"/>
      <c r="L390" s="17"/>
      <c r="M390" s="14"/>
      <c r="N390" s="17"/>
      <c r="O390" s="15"/>
      <c r="P390" s="163"/>
      <c r="Q390" s="129"/>
    </row>
    <row r="391" spans="1:17" ht="30" customHeight="1" x14ac:dyDescent="0.25">
      <c r="B391" s="1037">
        <v>22</v>
      </c>
      <c r="C391" s="162"/>
      <c r="D391" s="258"/>
      <c r="E391" s="483" t="s">
        <v>223</v>
      </c>
      <c r="F391" s="15"/>
      <c r="G391" s="1018">
        <v>176</v>
      </c>
      <c r="H391" s="1018">
        <v>142</v>
      </c>
      <c r="I391" s="1018">
        <v>136</v>
      </c>
      <c r="J391" s="1018">
        <v>138</v>
      </c>
      <c r="K391" s="1018">
        <v>130</v>
      </c>
      <c r="L391" s="1018">
        <v>166</v>
      </c>
      <c r="M391" s="17"/>
      <c r="N391" s="1038">
        <v>888</v>
      </c>
      <c r="O391" s="17"/>
      <c r="P391" s="961">
        <v>148</v>
      </c>
      <c r="Q391" s="129">
        <v>31</v>
      </c>
    </row>
    <row r="392" spans="1:17" ht="6" customHeight="1" x14ac:dyDescent="0.25">
      <c r="B392" s="1037"/>
      <c r="C392" s="162"/>
      <c r="D392" s="184"/>
      <c r="E392" s="240"/>
      <c r="F392" s="15"/>
      <c r="G392" s="1018"/>
      <c r="H392" s="1018"/>
      <c r="I392" s="1018"/>
      <c r="J392" s="1018"/>
      <c r="K392" s="1018"/>
      <c r="L392" s="1018"/>
      <c r="M392" s="17"/>
      <c r="N392" s="1038"/>
      <c r="O392" s="17"/>
      <c r="P392" s="961"/>
      <c r="Q392" s="129"/>
    </row>
    <row r="393" spans="1:17" s="161" customFormat="1" ht="24" customHeight="1" x14ac:dyDescent="0.25">
      <c r="A393" s="169"/>
      <c r="B393" s="1037"/>
      <c r="C393" s="129"/>
      <c r="D393" s="232" t="s">
        <v>458</v>
      </c>
      <c r="E393" s="240" t="s">
        <v>427</v>
      </c>
      <c r="F393" s="159"/>
      <c r="G393" s="1018"/>
      <c r="H393" s="1018"/>
      <c r="I393" s="1018"/>
      <c r="J393" s="1018"/>
      <c r="K393" s="1018"/>
      <c r="L393" s="1018"/>
      <c r="M393" s="160"/>
      <c r="N393" s="1038"/>
      <c r="O393" s="159"/>
      <c r="P393" s="961"/>
      <c r="Q393" s="129"/>
    </row>
    <row r="394" spans="1:17" ht="24" customHeight="1" x14ac:dyDescent="0.25">
      <c r="B394" s="17"/>
      <c r="C394" s="129"/>
      <c r="D394" s="232" t="s">
        <v>444</v>
      </c>
      <c r="E394" s="240" t="s">
        <v>445</v>
      </c>
      <c r="F394" s="15"/>
      <c r="G394" s="1018"/>
      <c r="H394" s="1018"/>
      <c r="I394" s="1018"/>
      <c r="J394" s="1018"/>
      <c r="K394" s="1018"/>
      <c r="L394" s="1018"/>
      <c r="M394" s="14"/>
      <c r="N394" s="1038"/>
      <c r="O394" s="15"/>
      <c r="P394" s="961"/>
      <c r="Q394" s="129"/>
    </row>
    <row r="395" spans="1:17" ht="21" customHeight="1" x14ac:dyDescent="0.25">
      <c r="B395" s="17"/>
      <c r="C395" s="129"/>
      <c r="D395" s="232"/>
      <c r="E395" s="240"/>
      <c r="F395" s="15"/>
      <c r="G395" s="17"/>
      <c r="H395" s="17"/>
      <c r="I395" s="17"/>
      <c r="J395" s="17"/>
      <c r="K395" s="17"/>
      <c r="L395" s="17"/>
      <c r="M395" s="14"/>
      <c r="N395" s="17"/>
      <c r="O395" s="15"/>
      <c r="P395" s="163"/>
      <c r="Q395" s="129"/>
    </row>
    <row r="396" spans="1:17" ht="30" customHeight="1" x14ac:dyDescent="0.25">
      <c r="B396" s="1037">
        <v>23</v>
      </c>
      <c r="C396" s="162"/>
      <c r="D396" s="258"/>
      <c r="E396" s="483" t="s">
        <v>223</v>
      </c>
      <c r="F396" s="15"/>
      <c r="G396" s="1018">
        <v>152</v>
      </c>
      <c r="H396" s="1018">
        <v>120</v>
      </c>
      <c r="I396" s="1018">
        <v>132</v>
      </c>
      <c r="J396" s="1018">
        <v>135</v>
      </c>
      <c r="K396" s="1018">
        <v>133</v>
      </c>
      <c r="L396" s="1018">
        <v>204</v>
      </c>
      <c r="M396" s="17"/>
      <c r="N396" s="1038">
        <v>876</v>
      </c>
      <c r="O396" s="17"/>
      <c r="P396" s="961">
        <v>146</v>
      </c>
      <c r="Q396" s="129">
        <v>19</v>
      </c>
    </row>
    <row r="397" spans="1:17" ht="6" customHeight="1" x14ac:dyDescent="0.25">
      <c r="B397" s="1037"/>
      <c r="C397" s="162"/>
      <c r="D397" s="184"/>
      <c r="E397" s="240"/>
      <c r="F397" s="15"/>
      <c r="G397" s="1018"/>
      <c r="H397" s="1018"/>
      <c r="I397" s="1018"/>
      <c r="J397" s="1018"/>
      <c r="K397" s="1018"/>
      <c r="L397" s="1018"/>
      <c r="M397" s="17"/>
      <c r="N397" s="1038"/>
      <c r="O397" s="17"/>
      <c r="P397" s="961"/>
      <c r="Q397" s="129"/>
    </row>
    <row r="398" spans="1:17" s="161" customFormat="1" ht="24" customHeight="1" x14ac:dyDescent="0.25">
      <c r="A398" s="169"/>
      <c r="B398" s="1037"/>
      <c r="C398" s="129"/>
      <c r="D398" s="232" t="s">
        <v>424</v>
      </c>
      <c r="E398" s="240" t="s">
        <v>425</v>
      </c>
      <c r="F398" s="159"/>
      <c r="G398" s="1018"/>
      <c r="H398" s="1018"/>
      <c r="I398" s="1018"/>
      <c r="J398" s="1018"/>
      <c r="K398" s="1018"/>
      <c r="L398" s="1018"/>
      <c r="M398" s="160"/>
      <c r="N398" s="1038"/>
      <c r="O398" s="159"/>
      <c r="P398" s="961"/>
      <c r="Q398" s="129"/>
    </row>
    <row r="399" spans="1:17" ht="24" customHeight="1" x14ac:dyDescent="0.25">
      <c r="B399" s="17"/>
      <c r="C399" s="129"/>
      <c r="D399" s="232" t="s">
        <v>447</v>
      </c>
      <c r="E399" s="240" t="s">
        <v>257</v>
      </c>
      <c r="F399" s="15"/>
      <c r="G399" s="1018"/>
      <c r="H399" s="1018"/>
      <c r="I399" s="1018"/>
      <c r="J399" s="1018"/>
      <c r="K399" s="1018"/>
      <c r="L399" s="1018"/>
      <c r="M399" s="14"/>
      <c r="N399" s="1038"/>
      <c r="O399" s="15"/>
      <c r="P399" s="961"/>
      <c r="Q399" s="129"/>
    </row>
    <row r="400" spans="1:17" ht="21" customHeight="1" x14ac:dyDescent="0.25">
      <c r="B400" s="17"/>
      <c r="C400" s="129"/>
      <c r="D400" s="232"/>
      <c r="E400" s="240"/>
      <c r="F400" s="15"/>
      <c r="G400" s="17"/>
      <c r="H400" s="17"/>
      <c r="I400" s="17"/>
      <c r="J400" s="17"/>
      <c r="K400" s="17"/>
      <c r="L400" s="17"/>
      <c r="M400" s="14"/>
      <c r="N400" s="17"/>
      <c r="O400" s="15"/>
      <c r="P400" s="163"/>
      <c r="Q400" s="129"/>
    </row>
    <row r="401" spans="1:19" ht="30" customHeight="1" x14ac:dyDescent="0.25">
      <c r="B401" s="1037">
        <v>24</v>
      </c>
      <c r="C401" s="162"/>
      <c r="D401" s="258"/>
      <c r="E401" s="483" t="s">
        <v>28</v>
      </c>
      <c r="F401" s="15"/>
      <c r="G401" s="1018">
        <v>129</v>
      </c>
      <c r="H401" s="1018">
        <v>145</v>
      </c>
      <c r="I401" s="1018">
        <v>145</v>
      </c>
      <c r="J401" s="1018">
        <v>172</v>
      </c>
      <c r="K401" s="1018">
        <v>130</v>
      </c>
      <c r="L401" s="1018">
        <v>136</v>
      </c>
      <c r="M401" s="17"/>
      <c r="N401" s="1038">
        <v>857</v>
      </c>
      <c r="O401" s="17"/>
      <c r="P401" s="961">
        <v>142.83333333333334</v>
      </c>
      <c r="Q401" s="129">
        <v>0</v>
      </c>
    </row>
    <row r="402" spans="1:19" ht="6" customHeight="1" x14ac:dyDescent="0.25">
      <c r="B402" s="1037"/>
      <c r="C402" s="162"/>
      <c r="D402" s="184"/>
      <c r="E402" s="240"/>
      <c r="F402" s="15"/>
      <c r="G402" s="1018"/>
      <c r="H402" s="1018"/>
      <c r="I402" s="1018"/>
      <c r="J402" s="1018"/>
      <c r="K402" s="1018"/>
      <c r="L402" s="1018"/>
      <c r="M402" s="17"/>
      <c r="N402" s="1038"/>
      <c r="O402" s="17"/>
      <c r="P402" s="961"/>
      <c r="Q402" s="129"/>
    </row>
    <row r="403" spans="1:19" s="161" customFormat="1" ht="24" customHeight="1" x14ac:dyDescent="0.25">
      <c r="A403" s="169"/>
      <c r="B403" s="1037"/>
      <c r="C403" s="129"/>
      <c r="D403" s="232" t="s">
        <v>190</v>
      </c>
      <c r="E403" s="240" t="s">
        <v>182</v>
      </c>
      <c r="F403" s="159"/>
      <c r="G403" s="1018"/>
      <c r="H403" s="1018"/>
      <c r="I403" s="1018"/>
      <c r="J403" s="1018"/>
      <c r="K403" s="1018"/>
      <c r="L403" s="1018"/>
      <c r="M403" s="160"/>
      <c r="N403" s="1038"/>
      <c r="O403" s="159"/>
      <c r="P403" s="961"/>
      <c r="Q403" s="129"/>
    </row>
    <row r="404" spans="1:19" ht="24" customHeight="1" x14ac:dyDescent="0.25">
      <c r="B404" s="17"/>
      <c r="C404" s="129"/>
      <c r="D404" s="232" t="s">
        <v>188</v>
      </c>
      <c r="E404" s="240" t="s">
        <v>192</v>
      </c>
      <c r="F404" s="15"/>
      <c r="G404" s="1018"/>
      <c r="H404" s="1018"/>
      <c r="I404" s="1018"/>
      <c r="J404" s="1018"/>
      <c r="K404" s="1018"/>
      <c r="L404" s="1018"/>
      <c r="M404" s="14"/>
      <c r="N404" s="1038"/>
      <c r="O404" s="15"/>
      <c r="P404" s="961"/>
      <c r="Q404" s="129"/>
    </row>
    <row r="405" spans="1:19" s="12" customFormat="1" ht="10.5" customHeight="1" thickBot="1" x14ac:dyDescent="0.4">
      <c r="A405" s="174"/>
      <c r="B405" s="175"/>
      <c r="C405" s="223"/>
      <c r="D405" s="237"/>
      <c r="E405" s="237"/>
      <c r="F405" s="176"/>
      <c r="G405" s="176"/>
      <c r="H405" s="176"/>
      <c r="I405" s="176"/>
      <c r="J405" s="176"/>
      <c r="K405" s="176"/>
      <c r="L405" s="176"/>
      <c r="M405" s="176"/>
      <c r="N405" s="176"/>
      <c r="O405" s="176"/>
      <c r="P405" s="176"/>
      <c r="Q405" s="177"/>
      <c r="R405" s="178"/>
      <c r="S405" s="178"/>
    </row>
    <row r="406" spans="1:19" s="12" customFormat="1" ht="10.5" customHeight="1" thickTop="1" x14ac:dyDescent="0.35">
      <c r="A406" s="173"/>
      <c r="B406" s="32"/>
      <c r="C406" s="55"/>
      <c r="D406" s="231"/>
      <c r="E406" s="231"/>
      <c r="F406" s="15"/>
      <c r="G406" s="15"/>
      <c r="H406" s="15"/>
      <c r="I406" s="15"/>
      <c r="J406" s="15"/>
      <c r="K406" s="15"/>
      <c r="L406" s="15"/>
      <c r="M406" s="15"/>
      <c r="N406" s="15"/>
      <c r="O406" s="15"/>
      <c r="P406" s="15"/>
      <c r="Q406" s="129"/>
    </row>
    <row r="407" spans="1:19" ht="30" customHeight="1" x14ac:dyDescent="0.25">
      <c r="B407" s="1037">
        <v>25</v>
      </c>
      <c r="C407" s="162"/>
      <c r="D407" s="258"/>
      <c r="E407" s="483" t="s">
        <v>212</v>
      </c>
      <c r="F407" s="15"/>
      <c r="G407" s="1018">
        <v>130</v>
      </c>
      <c r="H407" s="1018">
        <v>134</v>
      </c>
      <c r="I407" s="1018">
        <v>145</v>
      </c>
      <c r="J407" s="1018">
        <v>111</v>
      </c>
      <c r="K407" s="1018">
        <v>138</v>
      </c>
      <c r="L407" s="1018">
        <v>138</v>
      </c>
      <c r="M407" s="17"/>
      <c r="N407" s="1038">
        <v>796</v>
      </c>
      <c r="O407" s="17"/>
      <c r="P407" s="961">
        <v>132.66666666666666</v>
      </c>
      <c r="Q407" s="129">
        <v>-61</v>
      </c>
    </row>
    <row r="408" spans="1:19" ht="6" customHeight="1" x14ac:dyDescent="0.25">
      <c r="B408" s="1037"/>
      <c r="C408" s="162"/>
      <c r="D408" s="184"/>
      <c r="E408" s="240"/>
      <c r="F408" s="15"/>
      <c r="G408" s="1018"/>
      <c r="H408" s="1018"/>
      <c r="I408" s="1018"/>
      <c r="J408" s="1018"/>
      <c r="K408" s="1018"/>
      <c r="L408" s="1018"/>
      <c r="M408" s="17"/>
      <c r="N408" s="1038"/>
      <c r="O408" s="17"/>
      <c r="P408" s="961"/>
      <c r="Q408" s="129"/>
    </row>
    <row r="409" spans="1:19" s="161" customFormat="1" ht="24" customHeight="1" x14ac:dyDescent="0.25">
      <c r="A409" s="169"/>
      <c r="B409" s="1037"/>
      <c r="C409" s="129"/>
      <c r="D409" s="232" t="s">
        <v>395</v>
      </c>
      <c r="E409" s="240" t="s">
        <v>396</v>
      </c>
      <c r="F409" s="159"/>
      <c r="G409" s="1018"/>
      <c r="H409" s="1018"/>
      <c r="I409" s="1018"/>
      <c r="J409" s="1018"/>
      <c r="K409" s="1018"/>
      <c r="L409" s="1018"/>
      <c r="M409" s="160"/>
      <c r="N409" s="1038"/>
      <c r="O409" s="159"/>
      <c r="P409" s="961"/>
      <c r="Q409" s="129"/>
    </row>
    <row r="410" spans="1:19" ht="24" customHeight="1" x14ac:dyDescent="0.25">
      <c r="B410" s="17"/>
      <c r="C410" s="129"/>
      <c r="D410" s="232" t="s">
        <v>405</v>
      </c>
      <c r="E410" s="240" t="s">
        <v>406</v>
      </c>
      <c r="F410" s="15"/>
      <c r="G410" s="1018"/>
      <c r="H410" s="1018"/>
      <c r="I410" s="1018"/>
      <c r="J410" s="1018"/>
      <c r="K410" s="1018"/>
      <c r="L410" s="1018"/>
      <c r="M410" s="14"/>
      <c r="N410" s="1038"/>
      <c r="O410" s="15"/>
      <c r="P410" s="961"/>
      <c r="Q410" s="129"/>
    </row>
    <row r="411" spans="1:19" s="12" customFormat="1" ht="39" customHeight="1" x14ac:dyDescent="0.35">
      <c r="A411" s="173"/>
      <c r="B411" s="32"/>
      <c r="C411" s="55"/>
      <c r="D411" s="231"/>
      <c r="E411" s="231"/>
      <c r="F411" s="15"/>
      <c r="G411" s="15"/>
      <c r="H411" s="15"/>
      <c r="I411" s="15"/>
      <c r="J411" s="15"/>
      <c r="K411" s="15"/>
      <c r="L411" s="15"/>
      <c r="M411" s="15"/>
      <c r="N411" s="15"/>
      <c r="O411" s="15"/>
      <c r="P411" s="15"/>
      <c r="Q411" s="129"/>
    </row>
    <row r="412" spans="1:19" ht="30" customHeight="1" x14ac:dyDescent="0.25">
      <c r="B412" s="1037">
        <v>26</v>
      </c>
      <c r="C412" s="162"/>
      <c r="D412" s="258"/>
      <c r="E412" s="483" t="s">
        <v>214</v>
      </c>
      <c r="F412" s="15"/>
      <c r="G412" s="1018">
        <v>138</v>
      </c>
      <c r="H412" s="1018">
        <v>150</v>
      </c>
      <c r="I412" s="1018">
        <v>112</v>
      </c>
      <c r="J412" s="1018">
        <v>118</v>
      </c>
      <c r="K412" s="1018">
        <v>128</v>
      </c>
      <c r="L412" s="1018">
        <v>131</v>
      </c>
      <c r="M412" s="17"/>
      <c r="N412" s="1038">
        <v>777</v>
      </c>
      <c r="O412" s="17"/>
      <c r="P412" s="961">
        <v>129.5</v>
      </c>
      <c r="Q412" s="129">
        <v>-80</v>
      </c>
    </row>
    <row r="413" spans="1:19" ht="6" customHeight="1" x14ac:dyDescent="0.25">
      <c r="B413" s="1037"/>
      <c r="C413" s="162"/>
      <c r="D413" s="184"/>
      <c r="E413" s="240"/>
      <c r="F413" s="15"/>
      <c r="G413" s="1018"/>
      <c r="H413" s="1018"/>
      <c r="I413" s="1018"/>
      <c r="J413" s="1018"/>
      <c r="K413" s="1018"/>
      <c r="L413" s="1018"/>
      <c r="M413" s="17"/>
      <c r="N413" s="1038"/>
      <c r="O413" s="17"/>
      <c r="P413" s="961"/>
      <c r="Q413" s="129"/>
    </row>
    <row r="414" spans="1:19" s="161" customFormat="1" ht="24" customHeight="1" x14ac:dyDescent="0.25">
      <c r="A414" s="169"/>
      <c r="B414" s="1037"/>
      <c r="C414" s="129"/>
      <c r="D414" s="232" t="s">
        <v>442</v>
      </c>
      <c r="E414" s="240" t="s">
        <v>443</v>
      </c>
      <c r="F414" s="159"/>
      <c r="G414" s="1018"/>
      <c r="H414" s="1018"/>
      <c r="I414" s="1018"/>
      <c r="J414" s="1018"/>
      <c r="K414" s="1018"/>
      <c r="L414" s="1018"/>
      <c r="M414" s="160"/>
      <c r="N414" s="1038"/>
      <c r="O414" s="159"/>
      <c r="P414" s="961"/>
      <c r="Q414" s="129"/>
    </row>
    <row r="415" spans="1:19" ht="24" customHeight="1" x14ac:dyDescent="0.25">
      <c r="B415" s="17"/>
      <c r="C415" s="129"/>
      <c r="D415" s="232" t="s">
        <v>452</v>
      </c>
      <c r="E415" s="240" t="s">
        <v>451</v>
      </c>
      <c r="F415" s="15"/>
      <c r="G415" s="1018"/>
      <c r="H415" s="1018"/>
      <c r="I415" s="1018"/>
      <c r="J415" s="1018"/>
      <c r="K415" s="1018"/>
      <c r="L415" s="1018"/>
      <c r="M415" s="14"/>
      <c r="N415" s="1038"/>
      <c r="O415" s="15"/>
      <c r="P415" s="961"/>
      <c r="Q415" s="129"/>
    </row>
    <row r="416" spans="1:19" ht="21" customHeight="1" x14ac:dyDescent="0.25">
      <c r="B416" s="17"/>
      <c r="C416" s="129"/>
      <c r="D416" s="232"/>
      <c r="E416" s="240"/>
      <c r="F416" s="15"/>
      <c r="G416" s="17"/>
      <c r="H416" s="17"/>
      <c r="I416" s="17"/>
      <c r="J416" s="17"/>
      <c r="K416" s="17"/>
      <c r="L416" s="17"/>
      <c r="M416" s="14"/>
      <c r="N416" s="17"/>
      <c r="O416" s="15"/>
      <c r="P416" s="163"/>
      <c r="Q416" s="129"/>
    </row>
    <row r="417" spans="1:17" ht="30" customHeight="1" x14ac:dyDescent="0.25">
      <c r="B417" s="1037">
        <v>27</v>
      </c>
      <c r="C417" s="162"/>
      <c r="D417" s="258"/>
      <c r="E417" s="483" t="s">
        <v>450</v>
      </c>
      <c r="F417" s="15"/>
      <c r="G417" s="1018">
        <v>119</v>
      </c>
      <c r="H417" s="1018">
        <v>135</v>
      </c>
      <c r="I417" s="1018">
        <v>107</v>
      </c>
      <c r="J417" s="1018">
        <v>119</v>
      </c>
      <c r="K417" s="1018">
        <v>104</v>
      </c>
      <c r="L417" s="1018">
        <v>164</v>
      </c>
      <c r="M417" s="17"/>
      <c r="N417" s="1038">
        <v>748</v>
      </c>
      <c r="O417" s="17"/>
      <c r="P417" s="961">
        <v>124.66666666666667</v>
      </c>
      <c r="Q417" s="129">
        <v>-109</v>
      </c>
    </row>
    <row r="418" spans="1:17" ht="6" customHeight="1" x14ac:dyDescent="0.25">
      <c r="B418" s="1037"/>
      <c r="C418" s="162"/>
      <c r="D418" s="184"/>
      <c r="E418" s="240"/>
      <c r="F418" s="15"/>
      <c r="G418" s="1018"/>
      <c r="H418" s="1018"/>
      <c r="I418" s="1018"/>
      <c r="J418" s="1018"/>
      <c r="K418" s="1018"/>
      <c r="L418" s="1018"/>
      <c r="M418" s="17"/>
      <c r="N418" s="1038"/>
      <c r="O418" s="17"/>
      <c r="P418" s="961"/>
      <c r="Q418" s="129"/>
    </row>
    <row r="419" spans="1:17" s="161" customFormat="1" ht="24" customHeight="1" x14ac:dyDescent="0.25">
      <c r="A419" s="169"/>
      <c r="B419" s="1037"/>
      <c r="C419" s="129"/>
      <c r="D419" s="232" t="s">
        <v>456</v>
      </c>
      <c r="E419" s="240" t="s">
        <v>457</v>
      </c>
      <c r="F419" s="159"/>
      <c r="G419" s="1018"/>
      <c r="H419" s="1018"/>
      <c r="I419" s="1018"/>
      <c r="J419" s="1018"/>
      <c r="K419" s="1018"/>
      <c r="L419" s="1018"/>
      <c r="M419" s="160"/>
      <c r="N419" s="1038"/>
      <c r="O419" s="159"/>
      <c r="P419" s="961"/>
      <c r="Q419" s="129"/>
    </row>
    <row r="420" spans="1:17" ht="24.75" customHeight="1" x14ac:dyDescent="0.25">
      <c r="B420" s="17"/>
      <c r="C420" s="129"/>
      <c r="D420" s="232" t="s">
        <v>455</v>
      </c>
      <c r="E420" s="240" t="s">
        <v>454</v>
      </c>
      <c r="F420" s="15"/>
      <c r="G420" s="1018"/>
      <c r="H420" s="1018"/>
      <c r="I420" s="1018"/>
      <c r="J420" s="1018"/>
      <c r="K420" s="1018"/>
      <c r="L420" s="1018"/>
      <c r="M420" s="14"/>
      <c r="N420" s="1038"/>
      <c r="O420" s="15"/>
      <c r="P420" s="961"/>
      <c r="Q420" s="129"/>
    </row>
    <row r="421" spans="1:17" ht="21" customHeight="1" x14ac:dyDescent="0.25">
      <c r="B421" s="17"/>
      <c r="C421" s="129"/>
      <c r="D421" s="232"/>
      <c r="E421" s="240"/>
      <c r="F421" s="15"/>
      <c r="G421" s="17"/>
      <c r="H421" s="17"/>
      <c r="I421" s="17"/>
      <c r="J421" s="17"/>
      <c r="K421" s="17"/>
      <c r="L421" s="17"/>
      <c r="M421" s="14"/>
      <c r="N421" s="17"/>
      <c r="O421" s="15"/>
      <c r="P421" s="163"/>
      <c r="Q421" s="129"/>
    </row>
    <row r="422" spans="1:17" ht="30" customHeight="1" x14ac:dyDescent="0.25">
      <c r="B422" s="1037">
        <v>28</v>
      </c>
      <c r="C422" s="162"/>
      <c r="D422" s="258"/>
      <c r="E422" s="483" t="s">
        <v>450</v>
      </c>
      <c r="F422" s="15"/>
      <c r="G422" s="1018">
        <v>86</v>
      </c>
      <c r="H422" s="1018">
        <v>127</v>
      </c>
      <c r="I422" s="1018">
        <v>115</v>
      </c>
      <c r="J422" s="1018">
        <v>113</v>
      </c>
      <c r="K422" s="1018">
        <v>139</v>
      </c>
      <c r="L422" s="1018">
        <v>148</v>
      </c>
      <c r="M422" s="17"/>
      <c r="N422" s="1038">
        <v>728</v>
      </c>
      <c r="O422" s="17"/>
      <c r="P422" s="961">
        <v>121.33333333333333</v>
      </c>
      <c r="Q422" s="129">
        <v>-129</v>
      </c>
    </row>
    <row r="423" spans="1:17" ht="6" customHeight="1" x14ac:dyDescent="0.25">
      <c r="B423" s="1037"/>
      <c r="C423" s="162"/>
      <c r="D423" s="184"/>
      <c r="E423" s="240"/>
      <c r="F423" s="15"/>
      <c r="G423" s="1018"/>
      <c r="H423" s="1018"/>
      <c r="I423" s="1018"/>
      <c r="J423" s="1018"/>
      <c r="K423" s="1018"/>
      <c r="L423" s="1018"/>
      <c r="M423" s="17"/>
      <c r="N423" s="1038"/>
      <c r="O423" s="17"/>
      <c r="P423" s="961"/>
      <c r="Q423" s="129"/>
    </row>
    <row r="424" spans="1:17" s="161" customFormat="1" ht="24" customHeight="1" x14ac:dyDescent="0.25">
      <c r="A424" s="169"/>
      <c r="B424" s="1037"/>
      <c r="C424" s="129"/>
      <c r="D424" s="232" t="s">
        <v>448</v>
      </c>
      <c r="E424" s="240" t="s">
        <v>449</v>
      </c>
      <c r="F424" s="159"/>
      <c r="G424" s="1018"/>
      <c r="H424" s="1018"/>
      <c r="I424" s="1018"/>
      <c r="J424" s="1018"/>
      <c r="K424" s="1018"/>
      <c r="L424" s="1018"/>
      <c r="M424" s="160"/>
      <c r="N424" s="1038"/>
      <c r="O424" s="159"/>
      <c r="P424" s="961"/>
      <c r="Q424" s="129"/>
    </row>
    <row r="425" spans="1:17" ht="24" customHeight="1" x14ac:dyDescent="0.25">
      <c r="B425" s="17"/>
      <c r="C425" s="129"/>
      <c r="D425" s="232" t="s">
        <v>453</v>
      </c>
      <c r="E425" s="240" t="s">
        <v>454</v>
      </c>
      <c r="F425" s="15"/>
      <c r="G425" s="1018"/>
      <c r="H425" s="1018"/>
      <c r="I425" s="1018"/>
      <c r="J425" s="1018"/>
      <c r="K425" s="1018"/>
      <c r="L425" s="1018"/>
      <c r="M425" s="14"/>
      <c r="N425" s="1038"/>
      <c r="O425" s="15"/>
      <c r="P425" s="961"/>
      <c r="Q425" s="129"/>
    </row>
    <row r="426" spans="1:17" ht="21" customHeight="1" x14ac:dyDescent="0.25">
      <c r="B426" s="17"/>
      <c r="C426" s="129"/>
      <c r="D426" s="232"/>
      <c r="E426" s="240"/>
      <c r="F426" s="15"/>
      <c r="G426" s="17"/>
      <c r="H426" s="17"/>
      <c r="I426" s="17"/>
      <c r="J426" s="17"/>
      <c r="K426" s="17"/>
      <c r="L426" s="17"/>
      <c r="M426" s="14"/>
      <c r="N426" s="17"/>
      <c r="O426" s="15"/>
      <c r="P426" s="163"/>
      <c r="Q426" s="129"/>
    </row>
    <row r="427" spans="1:17" ht="30" customHeight="1" x14ac:dyDescent="0.25">
      <c r="B427" s="1037"/>
      <c r="C427" s="162"/>
      <c r="D427" s="184"/>
      <c r="E427" s="277"/>
      <c r="F427" s="15"/>
      <c r="G427" s="1018"/>
      <c r="H427" s="1018"/>
      <c r="I427" s="1018"/>
      <c r="J427" s="1018"/>
      <c r="K427" s="1018"/>
      <c r="L427" s="1018"/>
      <c r="M427" s="17"/>
      <c r="N427" s="1018"/>
      <c r="O427" s="17"/>
      <c r="P427" s="961"/>
      <c r="Q427" s="129"/>
    </row>
    <row r="428" spans="1:17" ht="6" customHeight="1" x14ac:dyDescent="0.25">
      <c r="B428" s="1037"/>
      <c r="C428" s="162"/>
      <c r="D428" s="184"/>
      <c r="E428" s="240"/>
      <c r="F428" s="15"/>
      <c r="G428" s="1018"/>
      <c r="H428" s="1018"/>
      <c r="I428" s="1018"/>
      <c r="J428" s="1018"/>
      <c r="K428" s="1018"/>
      <c r="L428" s="1018"/>
      <c r="M428" s="17"/>
      <c r="N428" s="1018"/>
      <c r="O428" s="17"/>
      <c r="P428" s="961"/>
      <c r="Q428" s="129"/>
    </row>
    <row r="429" spans="1:17" s="161" customFormat="1" ht="24" customHeight="1" x14ac:dyDescent="0.25">
      <c r="A429" s="169"/>
      <c r="B429" s="1037"/>
      <c r="C429" s="129"/>
      <c r="D429" s="232"/>
      <c r="E429" s="240"/>
      <c r="F429" s="159"/>
      <c r="G429" s="1018"/>
      <c r="H429" s="1018"/>
      <c r="I429" s="1018"/>
      <c r="J429" s="1018"/>
      <c r="K429" s="1018"/>
      <c r="L429" s="1018"/>
      <c r="M429" s="160"/>
      <c r="N429" s="1018"/>
      <c r="O429" s="159"/>
      <c r="P429" s="961"/>
      <c r="Q429" s="129"/>
    </row>
    <row r="430" spans="1:17" ht="24" customHeight="1" x14ac:dyDescent="0.25">
      <c r="B430" s="17"/>
      <c r="C430" s="129"/>
      <c r="D430" s="232"/>
      <c r="E430" s="240"/>
      <c r="F430" s="15"/>
      <c r="G430" s="1018"/>
      <c r="H430" s="1018"/>
      <c r="I430" s="1018"/>
      <c r="J430" s="1018"/>
      <c r="K430" s="1018"/>
      <c r="L430" s="1018"/>
      <c r="M430" s="14"/>
      <c r="N430" s="1018"/>
      <c r="O430" s="15"/>
      <c r="P430" s="961"/>
      <c r="Q430" s="129"/>
    </row>
    <row r="431" spans="1:17" ht="21" customHeight="1" x14ac:dyDescent="0.25">
      <c r="B431" s="17"/>
      <c r="C431" s="129"/>
      <c r="D431" s="232"/>
      <c r="E431" s="240"/>
      <c r="F431" s="15"/>
      <c r="G431" s="17"/>
      <c r="H431" s="17"/>
      <c r="I431" s="17"/>
      <c r="J431" s="17"/>
      <c r="K431" s="17"/>
      <c r="L431" s="17"/>
      <c r="M431" s="14"/>
      <c r="N431" s="17"/>
      <c r="O431" s="15"/>
      <c r="P431" s="163"/>
      <c r="Q431" s="129"/>
    </row>
    <row r="432" spans="1:17" ht="30" customHeight="1" x14ac:dyDescent="0.25">
      <c r="B432" s="1037"/>
      <c r="C432" s="162"/>
      <c r="D432" s="184"/>
      <c r="E432" s="277"/>
      <c r="F432" s="15"/>
      <c r="G432" s="1018"/>
      <c r="H432" s="1018"/>
      <c r="I432" s="1018"/>
      <c r="J432" s="1018"/>
      <c r="K432" s="1018"/>
      <c r="L432" s="1018"/>
      <c r="M432" s="17"/>
      <c r="N432" s="1018"/>
      <c r="O432" s="17"/>
      <c r="P432" s="961"/>
      <c r="Q432" s="129"/>
    </row>
    <row r="433" spans="1:17" ht="6" customHeight="1" x14ac:dyDescent="0.25">
      <c r="B433" s="1037"/>
      <c r="C433" s="162"/>
      <c r="D433" s="184"/>
      <c r="E433" s="240"/>
      <c r="F433" s="15"/>
      <c r="G433" s="1018"/>
      <c r="H433" s="1018"/>
      <c r="I433" s="1018"/>
      <c r="J433" s="1018"/>
      <c r="K433" s="1018"/>
      <c r="L433" s="1018"/>
      <c r="M433" s="17"/>
      <c r="N433" s="1018"/>
      <c r="O433" s="17"/>
      <c r="P433" s="961"/>
      <c r="Q433" s="129"/>
    </row>
    <row r="434" spans="1:17" s="161" customFormat="1" ht="24" customHeight="1" x14ac:dyDescent="0.25">
      <c r="A434" s="169"/>
      <c r="B434" s="1037"/>
      <c r="C434" s="129"/>
      <c r="D434" s="232"/>
      <c r="E434" s="240"/>
      <c r="F434" s="159"/>
      <c r="G434" s="1018"/>
      <c r="H434" s="1018"/>
      <c r="I434" s="1018"/>
      <c r="J434" s="1018"/>
      <c r="K434" s="1018"/>
      <c r="L434" s="1018"/>
      <c r="M434" s="160"/>
      <c r="N434" s="1018"/>
      <c r="O434" s="159"/>
      <c r="P434" s="961"/>
      <c r="Q434" s="129"/>
    </row>
    <row r="435" spans="1:17" ht="24" customHeight="1" x14ac:dyDescent="0.25">
      <c r="B435" s="17"/>
      <c r="C435" s="129"/>
      <c r="D435" s="232"/>
      <c r="E435" s="240"/>
      <c r="F435" s="15"/>
      <c r="G435" s="1018"/>
      <c r="H435" s="1018"/>
      <c r="I435" s="1018"/>
      <c r="J435" s="1018"/>
      <c r="K435" s="1018"/>
      <c r="L435" s="1018"/>
      <c r="M435" s="14"/>
      <c r="N435" s="1018"/>
      <c r="O435" s="15"/>
      <c r="P435" s="961"/>
      <c r="Q435" s="129"/>
    </row>
    <row r="436" spans="1:17" ht="21" customHeight="1" x14ac:dyDescent="0.25">
      <c r="B436" s="17"/>
      <c r="C436" s="129"/>
      <c r="D436" s="232"/>
      <c r="E436" s="240"/>
      <c r="F436" s="15"/>
      <c r="G436" s="17"/>
      <c r="H436" s="17"/>
      <c r="I436" s="17"/>
      <c r="J436" s="17"/>
      <c r="K436" s="17"/>
      <c r="L436" s="17"/>
      <c r="M436" s="14"/>
      <c r="N436" s="17"/>
      <c r="O436" s="15"/>
      <c r="P436" s="163"/>
      <c r="Q436" s="129"/>
    </row>
    <row r="437" spans="1:17" ht="30" customHeight="1" x14ac:dyDescent="0.25">
      <c r="B437" s="1037"/>
      <c r="C437" s="162"/>
      <c r="D437" s="184"/>
      <c r="E437" s="277"/>
      <c r="F437" s="15"/>
      <c r="G437" s="1018"/>
      <c r="H437" s="1018"/>
      <c r="I437" s="1018"/>
      <c r="J437" s="1018"/>
      <c r="K437" s="1018"/>
      <c r="L437" s="1018"/>
      <c r="M437" s="17"/>
      <c r="N437" s="1018"/>
      <c r="O437" s="17"/>
      <c r="P437" s="961"/>
      <c r="Q437" s="129"/>
    </row>
    <row r="438" spans="1:17" ht="6" customHeight="1" x14ac:dyDescent="0.25">
      <c r="B438" s="1037"/>
      <c r="C438" s="162"/>
      <c r="D438" s="184"/>
      <c r="E438" s="240"/>
      <c r="F438" s="15"/>
      <c r="G438" s="1018"/>
      <c r="H438" s="1018"/>
      <c r="I438" s="1018"/>
      <c r="J438" s="1018"/>
      <c r="K438" s="1018"/>
      <c r="L438" s="1018"/>
      <c r="M438" s="17"/>
      <c r="N438" s="1018"/>
      <c r="O438" s="17"/>
      <c r="P438" s="961"/>
      <c r="Q438" s="129"/>
    </row>
    <row r="439" spans="1:17" s="161" customFormat="1" ht="24" customHeight="1" x14ac:dyDescent="0.25">
      <c r="A439" s="169"/>
      <c r="B439" s="1037"/>
      <c r="C439" s="129"/>
      <c r="D439" s="232"/>
      <c r="E439" s="240"/>
      <c r="F439" s="159"/>
      <c r="G439" s="1018"/>
      <c r="H439" s="1018"/>
      <c r="I439" s="1018"/>
      <c r="J439" s="1018"/>
      <c r="K439" s="1018"/>
      <c r="L439" s="1018"/>
      <c r="M439" s="160"/>
      <c r="N439" s="1018"/>
      <c r="O439" s="159"/>
      <c r="P439" s="961"/>
      <c r="Q439" s="129"/>
    </row>
    <row r="440" spans="1:17" ht="24" customHeight="1" x14ac:dyDescent="0.25">
      <c r="B440" s="17"/>
      <c r="C440" s="129"/>
      <c r="D440" s="232"/>
      <c r="E440" s="240"/>
      <c r="F440" s="15"/>
      <c r="G440" s="1018"/>
      <c r="H440" s="1018"/>
      <c r="I440" s="1018"/>
      <c r="J440" s="1018"/>
      <c r="K440" s="1018"/>
      <c r="L440" s="1018"/>
      <c r="M440" s="14"/>
      <c r="N440" s="1018"/>
      <c r="O440" s="15"/>
      <c r="P440" s="961"/>
      <c r="Q440" s="129"/>
    </row>
    <row r="441" spans="1:17" ht="21" customHeight="1" x14ac:dyDescent="0.25">
      <c r="B441" s="17"/>
      <c r="C441" s="129"/>
      <c r="D441" s="232"/>
      <c r="E441" s="240"/>
      <c r="F441" s="15"/>
      <c r="G441" s="17"/>
      <c r="H441" s="17"/>
      <c r="I441" s="17"/>
      <c r="J441" s="17"/>
      <c r="K441" s="17"/>
      <c r="L441" s="17"/>
      <c r="M441" s="14"/>
      <c r="N441" s="17"/>
      <c r="O441" s="15"/>
      <c r="P441" s="163"/>
      <c r="Q441" s="129"/>
    </row>
    <row r="442" spans="1:17" ht="30" customHeight="1" x14ac:dyDescent="0.25">
      <c r="B442" s="1037"/>
      <c r="C442" s="162"/>
      <c r="D442" s="184"/>
      <c r="E442" s="277"/>
      <c r="F442" s="15"/>
      <c r="G442" s="1018"/>
      <c r="H442" s="1018"/>
      <c r="I442" s="1018"/>
      <c r="J442" s="1018"/>
      <c r="K442" s="1018"/>
      <c r="L442" s="1018"/>
      <c r="M442" s="17"/>
      <c r="N442" s="1018"/>
      <c r="O442" s="17"/>
      <c r="P442" s="961"/>
      <c r="Q442" s="129"/>
    </row>
    <row r="443" spans="1:17" ht="6" customHeight="1" x14ac:dyDescent="0.25">
      <c r="B443" s="1037"/>
      <c r="C443" s="162"/>
      <c r="D443" s="184"/>
      <c r="E443" s="240"/>
      <c r="F443" s="15"/>
      <c r="G443" s="1018"/>
      <c r="H443" s="1018"/>
      <c r="I443" s="1018"/>
      <c r="J443" s="1018"/>
      <c r="K443" s="1018"/>
      <c r="L443" s="1018"/>
      <c r="M443" s="17"/>
      <c r="N443" s="1018"/>
      <c r="O443" s="17"/>
      <c r="P443" s="961"/>
      <c r="Q443" s="129"/>
    </row>
    <row r="444" spans="1:17" s="161" customFormat="1" ht="24" customHeight="1" x14ac:dyDescent="0.25">
      <c r="A444" s="169"/>
      <c r="B444" s="1037"/>
      <c r="C444" s="129"/>
      <c r="D444" s="232"/>
      <c r="E444" s="240"/>
      <c r="F444" s="159"/>
      <c r="G444" s="1018"/>
      <c r="H444" s="1018"/>
      <c r="I444" s="1018"/>
      <c r="J444" s="1018"/>
      <c r="K444" s="1018"/>
      <c r="L444" s="1018"/>
      <c r="M444" s="160"/>
      <c r="N444" s="1018"/>
      <c r="O444" s="159"/>
      <c r="P444" s="961"/>
      <c r="Q444" s="129"/>
    </row>
    <row r="445" spans="1:17" ht="24" customHeight="1" x14ac:dyDescent="0.25">
      <c r="B445" s="17"/>
      <c r="C445" s="129"/>
      <c r="D445" s="232"/>
      <c r="E445" s="240"/>
      <c r="F445" s="15"/>
      <c r="G445" s="1018"/>
      <c r="H445" s="1018"/>
      <c r="I445" s="1018"/>
      <c r="J445" s="1018"/>
      <c r="K445" s="1018"/>
      <c r="L445" s="1018"/>
      <c r="M445" s="14"/>
      <c r="N445" s="1018"/>
      <c r="O445" s="15"/>
      <c r="P445" s="961"/>
      <c r="Q445" s="129"/>
    </row>
    <row r="446" spans="1:17" ht="21" customHeight="1" x14ac:dyDescent="0.25">
      <c r="B446" s="17"/>
      <c r="C446" s="129"/>
      <c r="D446" s="232"/>
      <c r="E446" s="240"/>
      <c r="F446" s="15"/>
      <c r="G446" s="17"/>
      <c r="H446" s="17"/>
      <c r="I446" s="17"/>
      <c r="J446" s="17"/>
      <c r="K446" s="17"/>
      <c r="L446" s="17"/>
      <c r="M446" s="14"/>
      <c r="N446" s="17"/>
      <c r="O446" s="15"/>
      <c r="P446" s="163"/>
      <c r="Q446" s="129"/>
    </row>
    <row r="447" spans="1:17" ht="30" customHeight="1" x14ac:dyDescent="0.25">
      <c r="B447" s="1037"/>
      <c r="C447" s="162"/>
      <c r="D447" s="184"/>
      <c r="E447" s="277"/>
      <c r="F447" s="15"/>
      <c r="G447" s="1018"/>
      <c r="H447" s="1018"/>
      <c r="I447" s="1018"/>
      <c r="J447" s="1018"/>
      <c r="K447" s="1018"/>
      <c r="L447" s="1018"/>
      <c r="M447" s="17"/>
      <c r="N447" s="1018"/>
      <c r="O447" s="17"/>
      <c r="P447" s="961"/>
      <c r="Q447" s="129"/>
    </row>
    <row r="448" spans="1:17" ht="6" customHeight="1" x14ac:dyDescent="0.25">
      <c r="B448" s="1037"/>
      <c r="C448" s="162"/>
      <c r="D448" s="184"/>
      <c r="E448" s="240"/>
      <c r="F448" s="15"/>
      <c r="G448" s="1018"/>
      <c r="H448" s="1018"/>
      <c r="I448" s="1018"/>
      <c r="J448" s="1018"/>
      <c r="K448" s="1018"/>
      <c r="L448" s="1018"/>
      <c r="M448" s="17"/>
      <c r="N448" s="1018"/>
      <c r="O448" s="17"/>
      <c r="P448" s="961"/>
      <c r="Q448" s="129"/>
    </row>
    <row r="449" spans="1:17" s="161" customFormat="1" ht="24" customHeight="1" x14ac:dyDescent="0.25">
      <c r="A449" s="169"/>
      <c r="B449" s="1037"/>
      <c r="C449" s="129"/>
      <c r="D449" s="232"/>
      <c r="E449" s="240"/>
      <c r="F449" s="159"/>
      <c r="G449" s="1018"/>
      <c r="H449" s="1018"/>
      <c r="I449" s="1018"/>
      <c r="J449" s="1018"/>
      <c r="K449" s="1018"/>
      <c r="L449" s="1018"/>
      <c r="M449" s="160"/>
      <c r="N449" s="1018"/>
      <c r="O449" s="159"/>
      <c r="P449" s="961"/>
      <c r="Q449" s="129"/>
    </row>
    <row r="450" spans="1:17" ht="24" customHeight="1" x14ac:dyDescent="0.25">
      <c r="B450" s="17"/>
      <c r="C450" s="129"/>
      <c r="D450" s="232"/>
      <c r="E450" s="240"/>
      <c r="F450" s="15"/>
      <c r="G450" s="1018"/>
      <c r="H450" s="1018"/>
      <c r="I450" s="1018"/>
      <c r="J450" s="1018"/>
      <c r="K450" s="1018"/>
      <c r="L450" s="1018"/>
      <c r="M450" s="14"/>
      <c r="N450" s="1018"/>
      <c r="O450" s="15"/>
      <c r="P450" s="961"/>
      <c r="Q450" s="129"/>
    </row>
    <row r="451" spans="1:17" ht="21" customHeight="1" x14ac:dyDescent="0.25">
      <c r="B451" s="17"/>
      <c r="C451" s="129"/>
      <c r="D451" s="232"/>
      <c r="E451" s="240"/>
      <c r="F451" s="15"/>
      <c r="G451" s="17"/>
      <c r="H451" s="17"/>
      <c r="I451" s="17"/>
      <c r="J451" s="17"/>
      <c r="K451" s="17"/>
      <c r="L451" s="17"/>
      <c r="M451" s="14"/>
      <c r="N451" s="17"/>
      <c r="O451" s="15"/>
      <c r="P451" s="163"/>
      <c r="Q451" s="129"/>
    </row>
    <row r="452" spans="1:17" ht="30" customHeight="1" x14ac:dyDescent="0.25">
      <c r="B452" s="1037"/>
      <c r="C452" s="162"/>
      <c r="D452" s="184"/>
      <c r="E452" s="277"/>
      <c r="F452" s="15"/>
      <c r="G452" s="1018"/>
      <c r="H452" s="1018"/>
      <c r="I452" s="1018"/>
      <c r="J452" s="1018"/>
      <c r="K452" s="1018"/>
      <c r="L452" s="1018"/>
      <c r="M452" s="17"/>
      <c r="N452" s="1018"/>
      <c r="O452" s="17"/>
      <c r="P452" s="961"/>
      <c r="Q452" s="129"/>
    </row>
    <row r="453" spans="1:17" ht="6" customHeight="1" x14ac:dyDescent="0.25">
      <c r="B453" s="1037"/>
      <c r="C453" s="162"/>
      <c r="D453" s="184"/>
      <c r="E453" s="240"/>
      <c r="F453" s="15"/>
      <c r="G453" s="1018"/>
      <c r="H453" s="1018"/>
      <c r="I453" s="1018"/>
      <c r="J453" s="1018"/>
      <c r="K453" s="1018"/>
      <c r="L453" s="1018"/>
      <c r="M453" s="17"/>
      <c r="N453" s="1018"/>
      <c r="O453" s="17"/>
      <c r="P453" s="961"/>
      <c r="Q453" s="129"/>
    </row>
    <row r="454" spans="1:17" s="161" customFormat="1" ht="22.5" customHeight="1" x14ac:dyDescent="0.25">
      <c r="A454" s="169"/>
      <c r="B454" s="1037"/>
      <c r="C454" s="129"/>
      <c r="D454" s="232"/>
      <c r="E454" s="240"/>
      <c r="F454" s="159"/>
      <c r="G454" s="1018"/>
      <c r="H454" s="1018"/>
      <c r="I454" s="1018"/>
      <c r="J454" s="1018"/>
      <c r="K454" s="1018"/>
      <c r="L454" s="1018"/>
      <c r="M454" s="160"/>
      <c r="N454" s="1018"/>
      <c r="O454" s="159"/>
      <c r="P454" s="961"/>
      <c r="Q454" s="129"/>
    </row>
    <row r="455" spans="1:17" ht="22.5" customHeight="1" x14ac:dyDescent="0.25">
      <c r="B455" s="17"/>
      <c r="C455" s="129"/>
      <c r="D455" s="232"/>
      <c r="E455" s="240"/>
      <c r="F455" s="15"/>
      <c r="G455" s="1018"/>
      <c r="H455" s="1018"/>
      <c r="I455" s="1018"/>
      <c r="J455" s="1018"/>
      <c r="K455" s="1018"/>
      <c r="L455" s="1018"/>
      <c r="M455" s="14"/>
      <c r="N455" s="1018"/>
      <c r="O455" s="15"/>
      <c r="P455" s="961"/>
      <c r="Q455" s="129"/>
    </row>
    <row r="456" spans="1:17" ht="21" customHeight="1" x14ac:dyDescent="0.25">
      <c r="B456" s="17"/>
      <c r="C456" s="129"/>
      <c r="D456" s="232"/>
      <c r="E456" s="240"/>
      <c r="F456" s="15"/>
      <c r="G456" s="17"/>
      <c r="H456" s="17"/>
      <c r="I456" s="17"/>
      <c r="J456" s="17"/>
      <c r="K456" s="17"/>
      <c r="L456" s="17"/>
      <c r="M456" s="14"/>
      <c r="N456" s="17"/>
      <c r="O456" s="15"/>
      <c r="P456" s="163"/>
      <c r="Q456" s="129"/>
    </row>
    <row r="457" spans="1:17" ht="30" customHeight="1" x14ac:dyDescent="0.25">
      <c r="B457" s="1037"/>
      <c r="C457" s="162"/>
      <c r="D457" s="184"/>
      <c r="E457" s="277"/>
      <c r="F457" s="15"/>
      <c r="G457" s="1018"/>
      <c r="H457" s="1018"/>
      <c r="I457" s="1018"/>
      <c r="J457" s="1018"/>
      <c r="K457" s="1018"/>
      <c r="L457" s="1018"/>
      <c r="M457" s="17"/>
      <c r="N457" s="1018"/>
      <c r="O457" s="17"/>
      <c r="P457" s="961"/>
      <c r="Q457" s="129"/>
    </row>
    <row r="458" spans="1:17" ht="6" customHeight="1" x14ac:dyDescent="0.25">
      <c r="B458" s="1037"/>
      <c r="C458" s="162"/>
      <c r="D458" s="184"/>
      <c r="E458" s="240"/>
      <c r="F458" s="15"/>
      <c r="G458" s="1018"/>
      <c r="H458" s="1018"/>
      <c r="I458" s="1018"/>
      <c r="J458" s="1018"/>
      <c r="K458" s="1018"/>
      <c r="L458" s="1018"/>
      <c r="M458" s="17"/>
      <c r="N458" s="1018"/>
      <c r="O458" s="17"/>
      <c r="P458" s="961"/>
      <c r="Q458" s="129"/>
    </row>
    <row r="459" spans="1:17" s="161" customFormat="1" ht="23.25" customHeight="1" x14ac:dyDescent="0.25">
      <c r="A459" s="169"/>
      <c r="B459" s="1037"/>
      <c r="C459" s="129"/>
      <c r="D459" s="232"/>
      <c r="E459" s="240"/>
      <c r="F459" s="159"/>
      <c r="G459" s="1018"/>
      <c r="H459" s="1018"/>
      <c r="I459" s="1018"/>
      <c r="J459" s="1018"/>
      <c r="K459" s="1018"/>
      <c r="L459" s="1018"/>
      <c r="M459" s="160"/>
      <c r="N459" s="1018"/>
      <c r="O459" s="159"/>
      <c r="P459" s="961"/>
      <c r="Q459" s="129"/>
    </row>
    <row r="460" spans="1:17" ht="23.25" customHeight="1" x14ac:dyDescent="0.25">
      <c r="B460" s="17"/>
      <c r="C460" s="129"/>
      <c r="D460" s="232"/>
      <c r="E460" s="240"/>
      <c r="F460" s="15"/>
      <c r="G460" s="1018"/>
      <c r="H460" s="1018"/>
      <c r="I460" s="1018"/>
      <c r="J460" s="1018"/>
      <c r="K460" s="1018"/>
      <c r="L460" s="1018"/>
      <c r="M460" s="14"/>
      <c r="N460" s="1018"/>
      <c r="O460" s="15"/>
      <c r="P460" s="961"/>
      <c r="Q460" s="129"/>
    </row>
    <row r="461" spans="1:17" ht="21" customHeight="1" x14ac:dyDescent="0.25">
      <c r="B461" s="17"/>
      <c r="C461" s="129"/>
      <c r="D461" s="232"/>
      <c r="E461" s="240"/>
      <c r="F461" s="15"/>
      <c r="G461" s="17"/>
      <c r="H461" s="17"/>
      <c r="I461" s="17"/>
      <c r="J461" s="17"/>
      <c r="K461" s="17"/>
      <c r="L461" s="17"/>
      <c r="M461" s="14"/>
      <c r="N461" s="17"/>
      <c r="O461" s="15"/>
      <c r="P461" s="163"/>
      <c r="Q461" s="129"/>
    </row>
    <row r="462" spans="1:17" ht="30" customHeight="1" x14ac:dyDescent="0.25">
      <c r="B462" s="1037"/>
      <c r="C462" s="162"/>
      <c r="D462" s="184"/>
      <c r="E462" s="277"/>
      <c r="F462" s="15"/>
      <c r="G462" s="1018"/>
      <c r="H462" s="1018"/>
      <c r="I462" s="1018"/>
      <c r="J462" s="1018"/>
      <c r="K462" s="1018"/>
      <c r="L462" s="1018"/>
      <c r="M462" s="17"/>
      <c r="N462" s="1018"/>
      <c r="O462" s="17"/>
      <c r="P462" s="961"/>
      <c r="Q462" s="129"/>
    </row>
    <row r="463" spans="1:17" ht="6" customHeight="1" x14ac:dyDescent="0.25">
      <c r="B463" s="1037"/>
      <c r="C463" s="162"/>
      <c r="D463" s="184"/>
      <c r="E463" s="240"/>
      <c r="F463" s="15"/>
      <c r="G463" s="1018"/>
      <c r="H463" s="1018"/>
      <c r="I463" s="1018"/>
      <c r="J463" s="1018"/>
      <c r="K463" s="1018"/>
      <c r="L463" s="1018"/>
      <c r="M463" s="17"/>
      <c r="N463" s="1018"/>
      <c r="O463" s="17"/>
      <c r="P463" s="961"/>
      <c r="Q463" s="129"/>
    </row>
    <row r="464" spans="1:17" s="161" customFormat="1" ht="25.5" customHeight="1" x14ac:dyDescent="0.25">
      <c r="A464" s="169"/>
      <c r="B464" s="1037"/>
      <c r="C464" s="129"/>
      <c r="D464" s="232"/>
      <c r="E464" s="240"/>
      <c r="F464" s="159"/>
      <c r="G464" s="1018"/>
      <c r="H464" s="1018"/>
      <c r="I464" s="1018"/>
      <c r="J464" s="1018"/>
      <c r="K464" s="1018"/>
      <c r="L464" s="1018"/>
      <c r="M464" s="160"/>
      <c r="N464" s="1018"/>
      <c r="O464" s="159"/>
      <c r="P464" s="961"/>
      <c r="Q464" s="129"/>
    </row>
    <row r="465" spans="1:17" ht="25.5" customHeight="1" x14ac:dyDescent="0.25">
      <c r="B465" s="17"/>
      <c r="C465" s="129"/>
      <c r="D465" s="232"/>
      <c r="E465" s="240"/>
      <c r="F465" s="15"/>
      <c r="G465" s="1018"/>
      <c r="H465" s="1018"/>
      <c r="I465" s="1018"/>
      <c r="J465" s="1018"/>
      <c r="K465" s="1018"/>
      <c r="L465" s="1018"/>
      <c r="M465" s="14"/>
      <c r="N465" s="1018"/>
      <c r="O465" s="15"/>
      <c r="P465" s="961"/>
      <c r="Q465" s="129"/>
    </row>
    <row r="466" spans="1:17" ht="21" customHeight="1" x14ac:dyDescent="0.25">
      <c r="B466" s="17"/>
      <c r="C466" s="129"/>
      <c r="D466" s="232"/>
      <c r="E466" s="240"/>
      <c r="F466" s="15"/>
      <c r="G466" s="17"/>
      <c r="H466" s="17"/>
      <c r="I466" s="17"/>
      <c r="J466" s="17"/>
      <c r="K466" s="17"/>
      <c r="L466" s="17"/>
      <c r="M466" s="14"/>
      <c r="N466" s="17"/>
      <c r="O466" s="15"/>
      <c r="P466" s="163"/>
      <c r="Q466" s="129"/>
    </row>
    <row r="467" spans="1:17" ht="30" customHeight="1" x14ac:dyDescent="0.25">
      <c r="B467" s="1037"/>
      <c r="C467" s="162"/>
      <c r="D467" s="184"/>
      <c r="E467" s="277"/>
      <c r="F467" s="15"/>
      <c r="G467" s="1018"/>
      <c r="H467" s="1018"/>
      <c r="I467" s="1018"/>
      <c r="J467" s="1018"/>
      <c r="K467" s="1018"/>
      <c r="L467" s="1018"/>
      <c r="M467" s="17"/>
      <c r="N467" s="1018"/>
      <c r="O467" s="17"/>
      <c r="P467" s="961"/>
      <c r="Q467" s="129"/>
    </row>
    <row r="468" spans="1:17" ht="6" customHeight="1" x14ac:dyDescent="0.25">
      <c r="B468" s="1037"/>
      <c r="C468" s="162"/>
      <c r="D468" s="184"/>
      <c r="E468" s="240"/>
      <c r="F468" s="15"/>
      <c r="G468" s="1018"/>
      <c r="H468" s="1018"/>
      <c r="I468" s="1018"/>
      <c r="J468" s="1018"/>
      <c r="K468" s="1018"/>
      <c r="L468" s="1018"/>
      <c r="M468" s="17"/>
      <c r="N468" s="1018"/>
      <c r="O468" s="17"/>
      <c r="P468" s="961"/>
      <c r="Q468" s="129"/>
    </row>
    <row r="469" spans="1:17" s="161" customFormat="1" ht="24" customHeight="1" x14ac:dyDescent="0.25">
      <c r="A469" s="169"/>
      <c r="B469" s="1037"/>
      <c r="C469" s="129"/>
      <c r="D469" s="232"/>
      <c r="E469" s="240"/>
      <c r="F469" s="159"/>
      <c r="G469" s="1018"/>
      <c r="H469" s="1018"/>
      <c r="I469" s="1018"/>
      <c r="J469" s="1018"/>
      <c r="K469" s="1018"/>
      <c r="L469" s="1018"/>
      <c r="M469" s="160"/>
      <c r="N469" s="1018"/>
      <c r="O469" s="159"/>
      <c r="P469" s="961"/>
      <c r="Q469" s="129"/>
    </row>
    <row r="470" spans="1:17" ht="24" customHeight="1" x14ac:dyDescent="0.25">
      <c r="B470" s="17"/>
      <c r="C470" s="129"/>
      <c r="D470" s="232"/>
      <c r="E470" s="240"/>
      <c r="F470" s="15"/>
      <c r="G470" s="1018"/>
      <c r="H470" s="1018"/>
      <c r="I470" s="1018"/>
      <c r="J470" s="1018"/>
      <c r="K470" s="1018"/>
      <c r="L470" s="1018"/>
      <c r="M470" s="14"/>
      <c r="N470" s="1018"/>
      <c r="O470" s="15"/>
      <c r="P470" s="961"/>
      <c r="Q470" s="129"/>
    </row>
    <row r="471" spans="1:17" ht="21" customHeight="1" x14ac:dyDescent="0.25">
      <c r="B471" s="17"/>
      <c r="C471" s="129"/>
      <c r="D471" s="232"/>
      <c r="E471" s="240"/>
      <c r="F471" s="15"/>
      <c r="G471" s="17"/>
      <c r="H471" s="17"/>
      <c r="I471" s="17"/>
      <c r="J471" s="17"/>
      <c r="K471" s="17"/>
      <c r="L471" s="17"/>
      <c r="M471" s="14"/>
      <c r="N471" s="17"/>
      <c r="O471" s="15"/>
      <c r="P471" s="163"/>
      <c r="Q471" s="129"/>
    </row>
    <row r="472" spans="1:17" ht="30" customHeight="1" x14ac:dyDescent="0.25">
      <c r="B472" s="1037"/>
      <c r="C472" s="162"/>
      <c r="D472" s="184"/>
      <c r="E472" s="277"/>
      <c r="F472" s="15"/>
      <c r="G472" s="1018"/>
      <c r="H472" s="1018"/>
      <c r="I472" s="1018"/>
      <c r="J472" s="1018"/>
      <c r="K472" s="1018"/>
      <c r="L472" s="1018"/>
      <c r="M472" s="17"/>
      <c r="N472" s="1018"/>
      <c r="O472" s="17"/>
      <c r="P472" s="961"/>
      <c r="Q472" s="129"/>
    </row>
    <row r="473" spans="1:17" ht="6" customHeight="1" x14ac:dyDescent="0.25">
      <c r="B473" s="1037"/>
      <c r="C473" s="162"/>
      <c r="D473" s="184"/>
      <c r="E473" s="240"/>
      <c r="F473" s="15"/>
      <c r="G473" s="1018"/>
      <c r="H473" s="1018"/>
      <c r="I473" s="1018"/>
      <c r="J473" s="1018"/>
      <c r="K473" s="1018"/>
      <c r="L473" s="1018"/>
      <c r="M473" s="17"/>
      <c r="N473" s="1018"/>
      <c r="O473" s="17"/>
      <c r="P473" s="961"/>
      <c r="Q473" s="129"/>
    </row>
    <row r="474" spans="1:17" s="161" customFormat="1" ht="24" customHeight="1" x14ac:dyDescent="0.25">
      <c r="A474" s="169"/>
      <c r="B474" s="1037"/>
      <c r="C474" s="129"/>
      <c r="D474" s="232"/>
      <c r="E474" s="240"/>
      <c r="F474" s="159"/>
      <c r="G474" s="1018"/>
      <c r="H474" s="1018"/>
      <c r="I474" s="1018"/>
      <c r="J474" s="1018"/>
      <c r="K474" s="1018"/>
      <c r="L474" s="1018"/>
      <c r="M474" s="160"/>
      <c r="N474" s="1018"/>
      <c r="O474" s="159"/>
      <c r="P474" s="961"/>
      <c r="Q474" s="129"/>
    </row>
    <row r="475" spans="1:17" ht="24" customHeight="1" x14ac:dyDescent="0.25">
      <c r="B475" s="17"/>
      <c r="C475" s="129"/>
      <c r="D475" s="129"/>
      <c r="E475" s="593"/>
      <c r="F475" s="15"/>
      <c r="G475" s="1018"/>
      <c r="H475" s="1018"/>
      <c r="I475" s="1018"/>
      <c r="J475" s="1018"/>
      <c r="K475" s="1018"/>
      <c r="L475" s="1018"/>
      <c r="M475" s="14"/>
      <c r="N475" s="1018"/>
      <c r="O475" s="15"/>
      <c r="P475" s="961"/>
      <c r="Q475" s="129"/>
    </row>
    <row r="476" spans="1:17" ht="21" customHeight="1" x14ac:dyDescent="0.25">
      <c r="B476" s="17"/>
      <c r="C476" s="129"/>
      <c r="D476" s="232"/>
      <c r="E476" s="240"/>
      <c r="F476" s="15"/>
      <c r="G476" s="17"/>
      <c r="H476" s="17"/>
      <c r="I476" s="17"/>
      <c r="J476" s="17"/>
      <c r="K476" s="17"/>
      <c r="L476" s="17"/>
      <c r="M476" s="14"/>
      <c r="N476" s="17"/>
      <c r="O476" s="15"/>
      <c r="P476" s="163"/>
      <c r="Q476" s="129"/>
    </row>
  </sheetData>
  <mergeCells count="492">
    <mergeCell ref="Q111:Q113"/>
    <mergeCell ref="B109:Q109"/>
    <mergeCell ref="H101:H102"/>
    <mergeCell ref="I101:I102"/>
    <mergeCell ref="J101:J102"/>
    <mergeCell ref="Q273:Q275"/>
    <mergeCell ref="Q261:Q263"/>
    <mergeCell ref="Q242:Q244"/>
    <mergeCell ref="Q185:Q187"/>
    <mergeCell ref="Q167:Q169"/>
    <mergeCell ref="Q173:Q175"/>
    <mergeCell ref="Q205:Q207"/>
    <mergeCell ref="Q211:Q213"/>
    <mergeCell ref="Q217:Q219"/>
    <mergeCell ref="Q198:Q200"/>
    <mergeCell ref="Q229:Q231"/>
    <mergeCell ref="Q223:Q225"/>
    <mergeCell ref="B111:B113"/>
    <mergeCell ref="P106:Q106"/>
    <mergeCell ref="P107:Q107"/>
    <mergeCell ref="B105:M108"/>
    <mergeCell ref="B124:B126"/>
    <mergeCell ref="B136:B138"/>
    <mergeCell ref="B118:B120"/>
    <mergeCell ref="B1:Q1"/>
    <mergeCell ref="B3:Q6"/>
    <mergeCell ref="B8:Q10"/>
    <mergeCell ref="B50:Q53"/>
    <mergeCell ref="B55:Q55"/>
    <mergeCell ref="B57:B58"/>
    <mergeCell ref="N71:N72"/>
    <mergeCell ref="B60:B61"/>
    <mergeCell ref="B63:B64"/>
    <mergeCell ref="E57:H58"/>
    <mergeCell ref="E60:H61"/>
    <mergeCell ref="E63:H64"/>
    <mergeCell ref="E66:H67"/>
    <mergeCell ref="I57:M57"/>
    <mergeCell ref="N57:Q57"/>
    <mergeCell ref="I58:M58"/>
    <mergeCell ref="N58:Q58"/>
    <mergeCell ref="B66:B67"/>
    <mergeCell ref="B69:Q69"/>
    <mergeCell ref="H71:H72"/>
    <mergeCell ref="I71:I72"/>
    <mergeCell ref="I67:M67"/>
    <mergeCell ref="N67:Q67"/>
    <mergeCell ref="I60:M60"/>
    <mergeCell ref="B142:B144"/>
    <mergeCell ref="B152:Q152"/>
    <mergeCell ref="K101:K102"/>
    <mergeCell ref="I66:M66"/>
    <mergeCell ref="N66:Q66"/>
    <mergeCell ref="N76:N77"/>
    <mergeCell ref="B81:Q81"/>
    <mergeCell ref="H83:H84"/>
    <mergeCell ref="I83:I84"/>
    <mergeCell ref="J83:J84"/>
    <mergeCell ref="H76:H77"/>
    <mergeCell ref="I76:I77"/>
    <mergeCell ref="N83:N84"/>
    <mergeCell ref="H99:H100"/>
    <mergeCell ref="I99:I100"/>
    <mergeCell ref="J99:J100"/>
    <mergeCell ref="N105:Q105"/>
    <mergeCell ref="H96:H97"/>
    <mergeCell ref="I96:I97"/>
    <mergeCell ref="J96:J97"/>
    <mergeCell ref="N88:N89"/>
    <mergeCell ref="N94:N95"/>
    <mergeCell ref="N99:N100"/>
    <mergeCell ref="H85:H86"/>
    <mergeCell ref="B161:B163"/>
    <mergeCell ref="B167:B169"/>
    <mergeCell ref="B173:B175"/>
    <mergeCell ref="B196:Q196"/>
    <mergeCell ref="Q130:Q132"/>
    <mergeCell ref="Q124:Q126"/>
    <mergeCell ref="Q136:Q138"/>
    <mergeCell ref="Q118:Q120"/>
    <mergeCell ref="Q142:Q144"/>
    <mergeCell ref="Q161:Q163"/>
    <mergeCell ref="Q179:Q181"/>
    <mergeCell ref="Q154:Q156"/>
    <mergeCell ref="B179:B181"/>
    <mergeCell ref="B154:B156"/>
    <mergeCell ref="B185:B187"/>
    <mergeCell ref="B130:B132"/>
    <mergeCell ref="B148:M151"/>
    <mergeCell ref="N148:Q148"/>
    <mergeCell ref="P149:Q149"/>
    <mergeCell ref="P150:Q150"/>
    <mergeCell ref="B192:M195"/>
    <mergeCell ref="N192:Q192"/>
    <mergeCell ref="P193:Q193"/>
    <mergeCell ref="P194:Q194"/>
    <mergeCell ref="D280:M283"/>
    <mergeCell ref="N280:Q280"/>
    <mergeCell ref="P281:Q281"/>
    <mergeCell ref="P282:Q282"/>
    <mergeCell ref="B255:B257"/>
    <mergeCell ref="B273:B275"/>
    <mergeCell ref="B261:B263"/>
    <mergeCell ref="B198:B200"/>
    <mergeCell ref="B229:B231"/>
    <mergeCell ref="B223:B225"/>
    <mergeCell ref="B217:B219"/>
    <mergeCell ref="B240:Q240"/>
    <mergeCell ref="B249:B251"/>
    <mergeCell ref="B267:B269"/>
    <mergeCell ref="B211:B213"/>
    <mergeCell ref="B242:B244"/>
    <mergeCell ref="B236:M239"/>
    <mergeCell ref="N236:Q236"/>
    <mergeCell ref="P237:Q237"/>
    <mergeCell ref="P238:Q238"/>
    <mergeCell ref="B205:B207"/>
    <mergeCell ref="Q249:Q251"/>
    <mergeCell ref="Q267:Q269"/>
    <mergeCell ref="Q255:Q257"/>
    <mergeCell ref="B286:B288"/>
    <mergeCell ref="G286:G289"/>
    <mergeCell ref="H286:H289"/>
    <mergeCell ref="I286:I289"/>
    <mergeCell ref="J286:J289"/>
    <mergeCell ref="K286:K289"/>
    <mergeCell ref="L286:L289"/>
    <mergeCell ref="N286:N289"/>
    <mergeCell ref="P286:P289"/>
    <mergeCell ref="B291:B293"/>
    <mergeCell ref="G291:G294"/>
    <mergeCell ref="H291:H294"/>
    <mergeCell ref="I291:I294"/>
    <mergeCell ref="J291:J294"/>
    <mergeCell ref="K291:K294"/>
    <mergeCell ref="L291:L294"/>
    <mergeCell ref="N291:N294"/>
    <mergeCell ref="P291:P294"/>
    <mergeCell ref="B296:B298"/>
    <mergeCell ref="G296:G299"/>
    <mergeCell ref="H296:H299"/>
    <mergeCell ref="I296:I299"/>
    <mergeCell ref="J296:J299"/>
    <mergeCell ref="K296:K299"/>
    <mergeCell ref="L296:L299"/>
    <mergeCell ref="N296:N299"/>
    <mergeCell ref="P296:P299"/>
    <mergeCell ref="B301:B303"/>
    <mergeCell ref="G301:G304"/>
    <mergeCell ref="H301:H304"/>
    <mergeCell ref="I301:I304"/>
    <mergeCell ref="J301:J304"/>
    <mergeCell ref="K301:K304"/>
    <mergeCell ref="L301:L304"/>
    <mergeCell ref="N301:N304"/>
    <mergeCell ref="P301:P304"/>
    <mergeCell ref="B306:B308"/>
    <mergeCell ref="G306:G309"/>
    <mergeCell ref="H306:H309"/>
    <mergeCell ref="I306:I309"/>
    <mergeCell ref="J306:J309"/>
    <mergeCell ref="K306:K309"/>
    <mergeCell ref="L306:L309"/>
    <mergeCell ref="N306:N309"/>
    <mergeCell ref="P306:P309"/>
    <mergeCell ref="L311:L314"/>
    <mergeCell ref="N311:N314"/>
    <mergeCell ref="P311:P314"/>
    <mergeCell ref="B316:B318"/>
    <mergeCell ref="G316:G319"/>
    <mergeCell ref="H316:H319"/>
    <mergeCell ref="I316:I319"/>
    <mergeCell ref="J316:J319"/>
    <mergeCell ref="K316:K319"/>
    <mergeCell ref="L316:L319"/>
    <mergeCell ref="B311:B313"/>
    <mergeCell ref="G311:G314"/>
    <mergeCell ref="H311:H314"/>
    <mergeCell ref="I311:I314"/>
    <mergeCell ref="J311:J314"/>
    <mergeCell ref="K311:K314"/>
    <mergeCell ref="N316:N319"/>
    <mergeCell ref="P316:P319"/>
    <mergeCell ref="B321:B323"/>
    <mergeCell ref="G321:G324"/>
    <mergeCell ref="H321:H324"/>
    <mergeCell ref="I321:I324"/>
    <mergeCell ref="J321:J324"/>
    <mergeCell ref="K321:K324"/>
    <mergeCell ref="L321:L324"/>
    <mergeCell ref="N321:N324"/>
    <mergeCell ref="P321:P324"/>
    <mergeCell ref="B326:B328"/>
    <mergeCell ref="G326:G329"/>
    <mergeCell ref="H326:H329"/>
    <mergeCell ref="I326:I329"/>
    <mergeCell ref="J326:J329"/>
    <mergeCell ref="K326:K329"/>
    <mergeCell ref="L326:L329"/>
    <mergeCell ref="N326:N329"/>
    <mergeCell ref="P326:P329"/>
    <mergeCell ref="L331:L334"/>
    <mergeCell ref="N331:N334"/>
    <mergeCell ref="P331:P334"/>
    <mergeCell ref="B336:B338"/>
    <mergeCell ref="G336:G339"/>
    <mergeCell ref="H336:H339"/>
    <mergeCell ref="I336:I339"/>
    <mergeCell ref="J336:J339"/>
    <mergeCell ref="K336:K339"/>
    <mergeCell ref="L336:L339"/>
    <mergeCell ref="B331:B333"/>
    <mergeCell ref="G331:G334"/>
    <mergeCell ref="H331:H334"/>
    <mergeCell ref="I331:I334"/>
    <mergeCell ref="J331:J334"/>
    <mergeCell ref="K331:K334"/>
    <mergeCell ref="N336:N339"/>
    <mergeCell ref="P336:P339"/>
    <mergeCell ref="B341:B343"/>
    <mergeCell ref="G341:G344"/>
    <mergeCell ref="H341:H344"/>
    <mergeCell ref="I341:I344"/>
    <mergeCell ref="J341:J344"/>
    <mergeCell ref="K341:K344"/>
    <mergeCell ref="L341:L344"/>
    <mergeCell ref="N341:N344"/>
    <mergeCell ref="P341:P344"/>
    <mergeCell ref="B346:B348"/>
    <mergeCell ref="G346:G349"/>
    <mergeCell ref="H346:H349"/>
    <mergeCell ref="I346:I349"/>
    <mergeCell ref="J346:J349"/>
    <mergeCell ref="K346:K349"/>
    <mergeCell ref="L346:L349"/>
    <mergeCell ref="N346:N349"/>
    <mergeCell ref="P346:P349"/>
    <mergeCell ref="L351:L354"/>
    <mergeCell ref="N351:N354"/>
    <mergeCell ref="P351:P354"/>
    <mergeCell ref="B356:B358"/>
    <mergeCell ref="G356:G359"/>
    <mergeCell ref="H356:H359"/>
    <mergeCell ref="I356:I359"/>
    <mergeCell ref="J356:J359"/>
    <mergeCell ref="K356:K359"/>
    <mergeCell ref="L356:L359"/>
    <mergeCell ref="B351:B353"/>
    <mergeCell ref="G351:G354"/>
    <mergeCell ref="H351:H354"/>
    <mergeCell ref="I351:I354"/>
    <mergeCell ref="J351:J354"/>
    <mergeCell ref="K351:K354"/>
    <mergeCell ref="N356:N359"/>
    <mergeCell ref="P356:P359"/>
    <mergeCell ref="B361:B363"/>
    <mergeCell ref="G361:G364"/>
    <mergeCell ref="H361:H364"/>
    <mergeCell ref="I361:I364"/>
    <mergeCell ref="J361:J364"/>
    <mergeCell ref="K361:K364"/>
    <mergeCell ref="L361:L364"/>
    <mergeCell ref="N361:N364"/>
    <mergeCell ref="P361:P364"/>
    <mergeCell ref="B366:B368"/>
    <mergeCell ref="G366:G369"/>
    <mergeCell ref="H366:H369"/>
    <mergeCell ref="I366:I369"/>
    <mergeCell ref="J366:J369"/>
    <mergeCell ref="K366:K369"/>
    <mergeCell ref="L366:L369"/>
    <mergeCell ref="N366:N369"/>
    <mergeCell ref="P366:P369"/>
    <mergeCell ref="L371:L374"/>
    <mergeCell ref="N371:N374"/>
    <mergeCell ref="P371:P374"/>
    <mergeCell ref="B376:B378"/>
    <mergeCell ref="G376:G379"/>
    <mergeCell ref="H376:H379"/>
    <mergeCell ref="I376:I379"/>
    <mergeCell ref="J376:J379"/>
    <mergeCell ref="K376:K379"/>
    <mergeCell ref="L376:L379"/>
    <mergeCell ref="B371:B373"/>
    <mergeCell ref="G371:G374"/>
    <mergeCell ref="H371:H374"/>
    <mergeCell ref="I371:I374"/>
    <mergeCell ref="J371:J374"/>
    <mergeCell ref="K371:K374"/>
    <mergeCell ref="N376:N379"/>
    <mergeCell ref="P376:P379"/>
    <mergeCell ref="B381:B383"/>
    <mergeCell ref="G381:G384"/>
    <mergeCell ref="H381:H384"/>
    <mergeCell ref="I381:I384"/>
    <mergeCell ref="J381:J384"/>
    <mergeCell ref="K381:K384"/>
    <mergeCell ref="L381:L384"/>
    <mergeCell ref="N381:N384"/>
    <mergeCell ref="P381:P384"/>
    <mergeCell ref="B386:B388"/>
    <mergeCell ref="G386:G389"/>
    <mergeCell ref="H386:H389"/>
    <mergeCell ref="I386:I389"/>
    <mergeCell ref="J386:J389"/>
    <mergeCell ref="K386:K389"/>
    <mergeCell ref="L386:L389"/>
    <mergeCell ref="N386:N389"/>
    <mergeCell ref="P386:P389"/>
    <mergeCell ref="L391:L394"/>
    <mergeCell ref="N391:N394"/>
    <mergeCell ref="P391:P394"/>
    <mergeCell ref="B396:B398"/>
    <mergeCell ref="G396:G399"/>
    <mergeCell ref="H396:H399"/>
    <mergeCell ref="I396:I399"/>
    <mergeCell ref="J396:J399"/>
    <mergeCell ref="K396:K399"/>
    <mergeCell ref="L396:L399"/>
    <mergeCell ref="B391:B393"/>
    <mergeCell ref="G391:G394"/>
    <mergeCell ref="H391:H394"/>
    <mergeCell ref="I391:I394"/>
    <mergeCell ref="J391:J394"/>
    <mergeCell ref="K391:K394"/>
    <mergeCell ref="N396:N399"/>
    <mergeCell ref="P396:P399"/>
    <mergeCell ref="B401:B403"/>
    <mergeCell ref="G401:G404"/>
    <mergeCell ref="H401:H404"/>
    <mergeCell ref="I401:I404"/>
    <mergeCell ref="J401:J404"/>
    <mergeCell ref="K401:K404"/>
    <mergeCell ref="L401:L404"/>
    <mergeCell ref="N401:N404"/>
    <mergeCell ref="P401:P404"/>
    <mergeCell ref="B407:B409"/>
    <mergeCell ref="G407:G410"/>
    <mergeCell ref="H407:H410"/>
    <mergeCell ref="I407:I410"/>
    <mergeCell ref="J407:J410"/>
    <mergeCell ref="K407:K410"/>
    <mergeCell ref="L407:L410"/>
    <mergeCell ref="N407:N410"/>
    <mergeCell ref="P407:P410"/>
    <mergeCell ref="L412:L415"/>
    <mergeCell ref="N412:N415"/>
    <mergeCell ref="P412:P415"/>
    <mergeCell ref="B417:B419"/>
    <mergeCell ref="G417:G420"/>
    <mergeCell ref="H417:H420"/>
    <mergeCell ref="I417:I420"/>
    <mergeCell ref="J417:J420"/>
    <mergeCell ref="K417:K420"/>
    <mergeCell ref="L417:L420"/>
    <mergeCell ref="B412:B414"/>
    <mergeCell ref="G412:G415"/>
    <mergeCell ref="H412:H415"/>
    <mergeCell ref="I412:I415"/>
    <mergeCell ref="J412:J415"/>
    <mergeCell ref="K412:K415"/>
    <mergeCell ref="N417:N420"/>
    <mergeCell ref="P417:P420"/>
    <mergeCell ref="B422:B424"/>
    <mergeCell ref="G422:G425"/>
    <mergeCell ref="H422:H425"/>
    <mergeCell ref="I422:I425"/>
    <mergeCell ref="J422:J425"/>
    <mergeCell ref="K422:K425"/>
    <mergeCell ref="L422:L425"/>
    <mergeCell ref="N422:N425"/>
    <mergeCell ref="P422:P425"/>
    <mergeCell ref="B427:B429"/>
    <mergeCell ref="G427:G430"/>
    <mergeCell ref="H427:H430"/>
    <mergeCell ref="I427:I430"/>
    <mergeCell ref="J427:J430"/>
    <mergeCell ref="K427:K430"/>
    <mergeCell ref="L427:L430"/>
    <mergeCell ref="N427:N430"/>
    <mergeCell ref="P427:P430"/>
    <mergeCell ref="L432:L435"/>
    <mergeCell ref="N432:N435"/>
    <mergeCell ref="P432:P435"/>
    <mergeCell ref="B437:B439"/>
    <mergeCell ref="G437:G440"/>
    <mergeCell ref="H437:H440"/>
    <mergeCell ref="I437:I440"/>
    <mergeCell ref="J437:J440"/>
    <mergeCell ref="K437:K440"/>
    <mergeCell ref="L437:L440"/>
    <mergeCell ref="B432:B434"/>
    <mergeCell ref="G432:G435"/>
    <mergeCell ref="H432:H435"/>
    <mergeCell ref="I432:I435"/>
    <mergeCell ref="J432:J435"/>
    <mergeCell ref="K432:K435"/>
    <mergeCell ref="N437:N440"/>
    <mergeCell ref="P437:P440"/>
    <mergeCell ref="B442:B444"/>
    <mergeCell ref="G442:G445"/>
    <mergeCell ref="H442:H445"/>
    <mergeCell ref="I442:I445"/>
    <mergeCell ref="J442:J445"/>
    <mergeCell ref="K442:K445"/>
    <mergeCell ref="L442:L445"/>
    <mergeCell ref="N442:N445"/>
    <mergeCell ref="P442:P445"/>
    <mergeCell ref="B447:B449"/>
    <mergeCell ref="G447:G450"/>
    <mergeCell ref="H447:H450"/>
    <mergeCell ref="I447:I450"/>
    <mergeCell ref="J447:J450"/>
    <mergeCell ref="K447:K450"/>
    <mergeCell ref="L447:L450"/>
    <mergeCell ref="N447:N450"/>
    <mergeCell ref="P447:P450"/>
    <mergeCell ref="L452:L455"/>
    <mergeCell ref="N452:N455"/>
    <mergeCell ref="P452:P455"/>
    <mergeCell ref="B457:B459"/>
    <mergeCell ref="G457:G460"/>
    <mergeCell ref="H457:H460"/>
    <mergeCell ref="I457:I460"/>
    <mergeCell ref="J457:J460"/>
    <mergeCell ref="K457:K460"/>
    <mergeCell ref="L457:L460"/>
    <mergeCell ref="B452:B454"/>
    <mergeCell ref="G452:G455"/>
    <mergeCell ref="H452:H455"/>
    <mergeCell ref="I452:I455"/>
    <mergeCell ref="J452:J455"/>
    <mergeCell ref="K452:K455"/>
    <mergeCell ref="N457:N460"/>
    <mergeCell ref="P457:P460"/>
    <mergeCell ref="B462:B464"/>
    <mergeCell ref="G462:G465"/>
    <mergeCell ref="H462:H465"/>
    <mergeCell ref="I462:I465"/>
    <mergeCell ref="J462:J465"/>
    <mergeCell ref="K462:K465"/>
    <mergeCell ref="L462:L465"/>
    <mergeCell ref="N462:N465"/>
    <mergeCell ref="P462:P465"/>
    <mergeCell ref="B467:B469"/>
    <mergeCell ref="G467:G470"/>
    <mergeCell ref="H467:H470"/>
    <mergeCell ref="I467:I470"/>
    <mergeCell ref="J467:J470"/>
    <mergeCell ref="K467:K470"/>
    <mergeCell ref="L467:L470"/>
    <mergeCell ref="N467:N470"/>
    <mergeCell ref="P467:P470"/>
    <mergeCell ref="L472:L475"/>
    <mergeCell ref="N472:N475"/>
    <mergeCell ref="P472:P475"/>
    <mergeCell ref="B472:B474"/>
    <mergeCell ref="G472:G475"/>
    <mergeCell ref="H472:H475"/>
    <mergeCell ref="I472:I475"/>
    <mergeCell ref="J472:J475"/>
    <mergeCell ref="K472:K475"/>
    <mergeCell ref="B45:D47"/>
    <mergeCell ref="E45:G47"/>
    <mergeCell ref="H45:K47"/>
    <mergeCell ref="N60:Q60"/>
    <mergeCell ref="I61:M61"/>
    <mergeCell ref="N61:Q61"/>
    <mergeCell ref="I63:M63"/>
    <mergeCell ref="N63:Q63"/>
    <mergeCell ref="I64:M64"/>
    <mergeCell ref="N64:Q64"/>
    <mergeCell ref="L45:R47"/>
    <mergeCell ref="K94:K95"/>
    <mergeCell ref="K96:K97"/>
    <mergeCell ref="K99:K100"/>
    <mergeCell ref="H94:H95"/>
    <mergeCell ref="I94:I95"/>
    <mergeCell ref="J94:J95"/>
    <mergeCell ref="H88:H89"/>
    <mergeCell ref="H78:H79"/>
    <mergeCell ref="I78:I79"/>
    <mergeCell ref="J78:J79"/>
    <mergeCell ref="H73:H74"/>
    <mergeCell ref="I73:I74"/>
    <mergeCell ref="I88:I89"/>
    <mergeCell ref="J88:J89"/>
    <mergeCell ref="I90:I91"/>
    <mergeCell ref="J90:J91"/>
    <mergeCell ref="I85:I86"/>
    <mergeCell ref="J85:J86"/>
    <mergeCell ref="H90:H91"/>
  </mergeCells>
  <conditionalFormatting sqref="G71:G79 G83:G102 P111 P113 P118 P120 P124 P126 P130 P132 P136 P138 P142 P144 P154 P156 P161 P163 P167 P169 P173 P175 P179 P181 P185 P187 P198 P200 P205 P207 P211 P213 P217 P219 P223 P225 P229 P231 P242 P244 P249 P251 P255 P257 P261 P263 P267 P269 P273 P275 G286:K294 G295:L295 G296:J299 L296:L299 G300:L476">
    <cfRule type="cellIs" dxfId="1728" priority="438" operator="between">
      <formula>200</formula>
      <formula>215</formula>
    </cfRule>
  </conditionalFormatting>
  <conditionalFormatting sqref="G227 G234:L234">
    <cfRule type="cellIs" dxfId="1727" priority="464" operator="greaterThanOrEqual">
      <formula>200</formula>
    </cfRule>
  </conditionalFormatting>
  <conditionalFormatting sqref="G265">
    <cfRule type="cellIs" dxfId="1726" priority="462" operator="greaterThanOrEqual">
      <formula>200</formula>
    </cfRule>
  </conditionalFormatting>
  <conditionalFormatting sqref="G286:K294 G295:L295 G296:J299 L296:L299 G300:L425">
    <cfRule type="cellIs" dxfId="1725" priority="53" operator="greaterThanOrEqual">
      <formula>216</formula>
    </cfRule>
  </conditionalFormatting>
  <conditionalFormatting sqref="G103:L103">
    <cfRule type="cellIs" dxfId="1724" priority="442" operator="greaterThanOrEqual">
      <formula>200</formula>
    </cfRule>
  </conditionalFormatting>
  <conditionalFormatting sqref="G56:O56 E59:I59 M59 E62:I62 M62 E65:I65 M65 G68:O68 G70:O70 J71:J72">
    <cfRule type="cellIs" dxfId="1723" priority="489" stopIfTrue="1" operator="between">
      <formula>200</formula>
      <formula>235</formula>
    </cfRule>
    <cfRule type="cellIs" dxfId="1722" priority="490" stopIfTrue="1" operator="greaterThanOrEqual">
      <formula>236</formula>
    </cfRule>
  </conditionalFormatting>
  <conditionalFormatting sqref="G80:O80">
    <cfRule type="cellIs" dxfId="1721" priority="426" stopIfTrue="1" operator="between">
      <formula>200</formula>
      <formula>235</formula>
    </cfRule>
    <cfRule type="cellIs" dxfId="1720" priority="427" stopIfTrue="1" operator="greaterThanOrEqual">
      <formula>236</formula>
    </cfRule>
  </conditionalFormatting>
  <conditionalFormatting sqref="G82:O82">
    <cfRule type="cellIs" dxfId="1719" priority="423" stopIfTrue="1" operator="between">
      <formula>200</formula>
      <formula>235</formula>
    </cfRule>
    <cfRule type="cellIs" dxfId="1718" priority="424" stopIfTrue="1" operator="greaterThanOrEqual">
      <formula>236</formula>
    </cfRule>
  </conditionalFormatting>
  <conditionalFormatting sqref="H71:I72">
    <cfRule type="cellIs" dxfId="1717" priority="10" operator="equal">
      <formula>1</formula>
    </cfRule>
    <cfRule type="cellIs" dxfId="1716" priority="11" operator="equal">
      <formula>0.5</formula>
    </cfRule>
    <cfRule type="cellIs" dxfId="1715" priority="12" operator="equal">
      <formula>0</formula>
    </cfRule>
  </conditionalFormatting>
  <conditionalFormatting sqref="H76:I77">
    <cfRule type="cellIs" dxfId="1714" priority="5" operator="equal">
      <formula>1</formula>
    </cfRule>
    <cfRule type="cellIs" dxfId="1713" priority="6" operator="equal">
      <formula>"0.5"</formula>
    </cfRule>
    <cfRule type="cellIs" dxfId="1712" priority="7" operator="equal">
      <formula>0</formula>
    </cfRule>
  </conditionalFormatting>
  <conditionalFormatting sqref="H83:I84">
    <cfRule type="cellIs" dxfId="1711" priority="33" operator="equal">
      <formula>1</formula>
    </cfRule>
    <cfRule type="cellIs" dxfId="1710" priority="34" operator="equal">
      <formula>0.5</formula>
    </cfRule>
    <cfRule type="cellIs" dxfId="1709" priority="35" operator="equal">
      <formula>0</formula>
    </cfRule>
  </conditionalFormatting>
  <conditionalFormatting sqref="H85:I86">
    <cfRule type="cellIs" dxfId="1708" priority="31" operator="greaterThanOrEqual">
      <formula>200</formula>
    </cfRule>
    <cfRule type="cellIs" dxfId="1707" priority="32" operator="greaterThanOrEqual">
      <formula>1</formula>
    </cfRule>
  </conditionalFormatting>
  <conditionalFormatting sqref="H88:I89">
    <cfRule type="cellIs" dxfId="1706" priority="28" operator="equal">
      <formula>3</formula>
    </cfRule>
    <cfRule type="cellIs" dxfId="1705" priority="29" operator="equal">
      <formula>1</formula>
    </cfRule>
    <cfRule type="cellIs" dxfId="1704" priority="30" operator="equal">
      <formula>0</formula>
    </cfRule>
  </conditionalFormatting>
  <conditionalFormatting sqref="H73:J74 J75:J77">
    <cfRule type="cellIs" dxfId="1703" priority="8" operator="greaterThanOrEqual">
      <formula>200</formula>
    </cfRule>
    <cfRule type="cellIs" dxfId="1702" priority="9" operator="greaterThanOrEqual">
      <formula>1</formula>
    </cfRule>
  </conditionalFormatting>
  <conditionalFormatting sqref="H78:J79">
    <cfRule type="cellIs" dxfId="1701" priority="3" operator="greaterThanOrEqual">
      <formula>200</formula>
    </cfRule>
    <cfRule type="cellIs" dxfId="1700" priority="4" operator="greaterThanOrEqual">
      <formula>1</formula>
    </cfRule>
  </conditionalFormatting>
  <conditionalFormatting sqref="H94:J95">
    <cfRule type="cellIs" dxfId="1699" priority="20" operator="equal">
      <formula>1</formula>
    </cfRule>
    <cfRule type="cellIs" dxfId="1698" priority="21" operator="equal">
      <formula>0.5</formula>
    </cfRule>
    <cfRule type="cellIs" dxfId="1697" priority="22" operator="equal">
      <formula>0</formula>
    </cfRule>
  </conditionalFormatting>
  <conditionalFormatting sqref="H96:J97">
    <cfRule type="cellIs" dxfId="1696" priority="18" operator="greaterThanOrEqual">
      <formula>200</formula>
    </cfRule>
    <cfRule type="cellIs" dxfId="1695" priority="19" operator="greaterThanOrEqual">
      <formula>1</formula>
    </cfRule>
  </conditionalFormatting>
  <conditionalFormatting sqref="H99:J100">
    <cfRule type="cellIs" dxfId="1694" priority="15" operator="equal">
      <formula>1</formula>
    </cfRule>
    <cfRule type="cellIs" dxfId="1693" priority="16" operator="equal">
      <formula>0.5</formula>
    </cfRule>
    <cfRule type="cellIs" dxfId="1692" priority="17" operator="equal">
      <formula>0</formula>
    </cfRule>
  </conditionalFormatting>
  <conditionalFormatting sqref="H251:J251 L251 H252:L252">
    <cfRule type="cellIs" dxfId="1691" priority="141" operator="greaterThanOrEqual">
      <formula>200</formula>
    </cfRule>
    <cfRule type="cellIs" dxfId="1690" priority="142" operator="greaterThanOrEqual">
      <formula>1</formula>
    </cfRule>
  </conditionalFormatting>
  <conditionalFormatting sqref="H111:L111">
    <cfRule type="cellIs" dxfId="1689" priority="384" operator="equal">
      <formula>3</formula>
    </cfRule>
    <cfRule type="cellIs" dxfId="1688" priority="385" operator="equal">
      <formula>1</formula>
    </cfRule>
    <cfRule type="cellIs" dxfId="1687" priority="386" operator="equal">
      <formula>0</formula>
    </cfRule>
  </conditionalFormatting>
  <conditionalFormatting sqref="H113:L114">
    <cfRule type="cellIs" dxfId="1686" priority="382" operator="greaterThanOrEqual">
      <formula>200</formula>
    </cfRule>
    <cfRule type="cellIs" dxfId="1685" priority="383" operator="greaterThanOrEqual">
      <formula>1</formula>
    </cfRule>
  </conditionalFormatting>
  <conditionalFormatting sqref="H118:L118">
    <cfRule type="cellIs" dxfId="1684" priority="357" operator="equal">
      <formula>3</formula>
    </cfRule>
    <cfRule type="cellIs" dxfId="1683" priority="358" operator="equal">
      <formula>1</formula>
    </cfRule>
    <cfRule type="cellIs" dxfId="1682" priority="359" operator="equal">
      <formula>0</formula>
    </cfRule>
  </conditionalFormatting>
  <conditionalFormatting sqref="H120:L121">
    <cfRule type="cellIs" dxfId="1681" priority="363" operator="greaterThanOrEqual">
      <formula>200</formula>
    </cfRule>
    <cfRule type="cellIs" dxfId="1680" priority="364" operator="greaterThanOrEqual">
      <formula>1</formula>
    </cfRule>
  </conditionalFormatting>
  <conditionalFormatting sqref="H124:L124">
    <cfRule type="cellIs" dxfId="1679" priority="360" operator="equal">
      <formula>3</formula>
    </cfRule>
    <cfRule type="cellIs" dxfId="1678" priority="361" operator="equal">
      <formula>1</formula>
    </cfRule>
    <cfRule type="cellIs" dxfId="1677" priority="362" operator="equal">
      <formula>0</formula>
    </cfRule>
  </conditionalFormatting>
  <conditionalFormatting sqref="H126:L127">
    <cfRule type="cellIs" dxfId="1676" priority="375" operator="greaterThanOrEqual">
      <formula>200</formula>
    </cfRule>
    <cfRule type="cellIs" dxfId="1675" priority="376" operator="greaterThanOrEqual">
      <formula>1</formula>
    </cfRule>
  </conditionalFormatting>
  <conditionalFormatting sqref="H130:L130">
    <cfRule type="cellIs" dxfId="1674" priority="379" operator="equal">
      <formula>3</formula>
    </cfRule>
    <cfRule type="cellIs" dxfId="1673" priority="380" operator="equal">
      <formula>1</formula>
    </cfRule>
    <cfRule type="cellIs" dxfId="1672" priority="381" operator="equal">
      <formula>0</formula>
    </cfRule>
  </conditionalFormatting>
  <conditionalFormatting sqref="H132:L133">
    <cfRule type="cellIs" dxfId="1671" priority="377" operator="greaterThanOrEqual">
      <formula>200</formula>
    </cfRule>
    <cfRule type="cellIs" dxfId="1670" priority="378" operator="greaterThanOrEqual">
      <formula>1</formula>
    </cfRule>
  </conditionalFormatting>
  <conditionalFormatting sqref="H136:L136">
    <cfRule type="cellIs" dxfId="1669" priority="367" operator="equal">
      <formula>3</formula>
    </cfRule>
    <cfRule type="cellIs" dxfId="1668" priority="368" operator="equal">
      <formula>1</formula>
    </cfRule>
    <cfRule type="cellIs" dxfId="1667" priority="369" operator="equal">
      <formula>0</formula>
    </cfRule>
  </conditionalFormatting>
  <conditionalFormatting sqref="H138:L139">
    <cfRule type="cellIs" dxfId="1666" priority="365" operator="greaterThanOrEqual">
      <formula>200</formula>
    </cfRule>
    <cfRule type="cellIs" dxfId="1665" priority="366" operator="greaterThanOrEqual">
      <formula>1</formula>
    </cfRule>
  </conditionalFormatting>
  <conditionalFormatting sqref="H142:L142">
    <cfRule type="cellIs" dxfId="1664" priority="370" operator="equal">
      <formula>3</formula>
    </cfRule>
    <cfRule type="cellIs" dxfId="1663" priority="371" operator="equal">
      <formula>1</formula>
    </cfRule>
    <cfRule type="cellIs" dxfId="1662" priority="372" operator="equal">
      <formula>0</formula>
    </cfRule>
  </conditionalFormatting>
  <conditionalFormatting sqref="H144:L145">
    <cfRule type="cellIs" dxfId="1661" priority="373" operator="greaterThanOrEqual">
      <formula>200</formula>
    </cfRule>
    <cfRule type="cellIs" dxfId="1660" priority="374" operator="greaterThanOrEqual">
      <formula>1</formula>
    </cfRule>
  </conditionalFormatting>
  <conditionalFormatting sqref="H154:L154">
    <cfRule type="cellIs" dxfId="1659" priority="204" operator="equal">
      <formula>3</formula>
    </cfRule>
    <cfRule type="cellIs" dxfId="1658" priority="205" operator="equal">
      <formula>1</formula>
    </cfRule>
    <cfRule type="cellIs" dxfId="1657" priority="206" operator="equal">
      <formula>0</formula>
    </cfRule>
  </conditionalFormatting>
  <conditionalFormatting sqref="H156:L157">
    <cfRule type="cellIs" dxfId="1656" priority="219" operator="greaterThanOrEqual">
      <formula>200</formula>
    </cfRule>
    <cfRule type="cellIs" dxfId="1655" priority="220" operator="greaterThanOrEqual">
      <formula>1</formula>
    </cfRule>
  </conditionalFormatting>
  <conditionalFormatting sqref="H161:L161">
    <cfRule type="cellIs" dxfId="1654" priority="228" operator="equal">
      <formula>3</formula>
    </cfRule>
    <cfRule type="cellIs" dxfId="1653" priority="229" operator="equal">
      <formula>1</formula>
    </cfRule>
    <cfRule type="cellIs" dxfId="1652" priority="230" operator="equal">
      <formula>0</formula>
    </cfRule>
  </conditionalFormatting>
  <conditionalFormatting sqref="H163:L164">
    <cfRule type="cellIs" dxfId="1651" priority="226" operator="greaterThanOrEqual">
      <formula>200</formula>
    </cfRule>
    <cfRule type="cellIs" dxfId="1650" priority="227" operator="greaterThanOrEqual">
      <formula>1</formula>
    </cfRule>
  </conditionalFormatting>
  <conditionalFormatting sqref="H167:L167">
    <cfRule type="cellIs" dxfId="1649" priority="201" operator="equal">
      <formula>3</formula>
    </cfRule>
    <cfRule type="cellIs" dxfId="1648" priority="202" operator="equal">
      <formula>1</formula>
    </cfRule>
    <cfRule type="cellIs" dxfId="1647" priority="203" operator="equal">
      <formula>0</formula>
    </cfRule>
  </conditionalFormatting>
  <conditionalFormatting sqref="H169:L170">
    <cfRule type="cellIs" dxfId="1646" priority="207" operator="greaterThanOrEqual">
      <formula>200</formula>
    </cfRule>
    <cfRule type="cellIs" dxfId="1645" priority="208" operator="greaterThanOrEqual">
      <formula>1</formula>
    </cfRule>
  </conditionalFormatting>
  <conditionalFormatting sqref="H173:L173">
    <cfRule type="cellIs" dxfId="1644" priority="214" operator="equal">
      <formula>3</formula>
    </cfRule>
    <cfRule type="cellIs" dxfId="1643" priority="215" operator="equal">
      <formula>1</formula>
    </cfRule>
    <cfRule type="cellIs" dxfId="1642" priority="216" operator="equal">
      <formula>0</formula>
    </cfRule>
  </conditionalFormatting>
  <conditionalFormatting sqref="H175:L176">
    <cfRule type="cellIs" dxfId="1641" priority="217" operator="greaterThanOrEqual">
      <formula>200</formula>
    </cfRule>
    <cfRule type="cellIs" dxfId="1640" priority="218" operator="greaterThanOrEqual">
      <formula>1</formula>
    </cfRule>
  </conditionalFormatting>
  <conditionalFormatting sqref="H179:L179">
    <cfRule type="cellIs" dxfId="1639" priority="223" operator="equal">
      <formula>3</formula>
    </cfRule>
    <cfRule type="cellIs" dxfId="1638" priority="224" operator="equal">
      <formula>1</formula>
    </cfRule>
    <cfRule type="cellIs" dxfId="1637" priority="225" operator="equal">
      <formula>0</formula>
    </cfRule>
  </conditionalFormatting>
  <conditionalFormatting sqref="H181:L182">
    <cfRule type="cellIs" dxfId="1636" priority="221" operator="greaterThanOrEqual">
      <formula>200</formula>
    </cfRule>
    <cfRule type="cellIs" dxfId="1635" priority="222" operator="greaterThanOrEqual">
      <formula>1</formula>
    </cfRule>
  </conditionalFormatting>
  <conditionalFormatting sqref="H185:L185">
    <cfRule type="cellIs" dxfId="1634" priority="211" operator="equal">
      <formula>3</formula>
    </cfRule>
    <cfRule type="cellIs" dxfId="1633" priority="212" operator="equal">
      <formula>1</formula>
    </cfRule>
    <cfRule type="cellIs" dxfId="1632" priority="213" operator="equal">
      <formula>0</formula>
    </cfRule>
  </conditionalFormatting>
  <conditionalFormatting sqref="H187:L188">
    <cfRule type="cellIs" dxfId="1631" priority="209" operator="greaterThanOrEqual">
      <formula>200</formula>
    </cfRule>
    <cfRule type="cellIs" dxfId="1630" priority="210" operator="greaterThanOrEqual">
      <formula>1</formula>
    </cfRule>
  </conditionalFormatting>
  <conditionalFormatting sqref="H198:L198">
    <cfRule type="cellIs" dxfId="1629" priority="164" operator="equal">
      <formula>3</formula>
    </cfRule>
    <cfRule type="cellIs" dxfId="1628" priority="165" operator="equal">
      <formula>1</formula>
    </cfRule>
    <cfRule type="cellIs" dxfId="1627" priority="166" operator="equal">
      <formula>0</formula>
    </cfRule>
  </conditionalFormatting>
  <conditionalFormatting sqref="H200:L201">
    <cfRule type="cellIs" dxfId="1626" priority="162" operator="greaterThanOrEqual">
      <formula>200</formula>
    </cfRule>
    <cfRule type="cellIs" dxfId="1625" priority="163" operator="greaterThanOrEqual">
      <formula>1</formula>
    </cfRule>
  </conditionalFormatting>
  <conditionalFormatting sqref="H205:L205">
    <cfRule type="cellIs" dxfId="1624" priority="181" operator="equal">
      <formula>3</formula>
    </cfRule>
    <cfRule type="cellIs" dxfId="1623" priority="182" operator="equal">
      <formula>1</formula>
    </cfRule>
    <cfRule type="cellIs" dxfId="1622" priority="183" operator="equal">
      <formula>0</formula>
    </cfRule>
  </conditionalFormatting>
  <conditionalFormatting sqref="H207:L208">
    <cfRule type="cellIs" dxfId="1621" priority="179" operator="greaterThanOrEqual">
      <formula>200</formula>
    </cfRule>
    <cfRule type="cellIs" dxfId="1620" priority="180" operator="greaterThanOrEqual">
      <formula>1</formula>
    </cfRule>
  </conditionalFormatting>
  <conditionalFormatting sqref="H211:L211">
    <cfRule type="cellIs" dxfId="1619" priority="176" operator="equal">
      <formula>3</formula>
    </cfRule>
    <cfRule type="cellIs" dxfId="1618" priority="177" operator="equal">
      <formula>1</formula>
    </cfRule>
    <cfRule type="cellIs" dxfId="1617" priority="178" operator="equal">
      <formula>0</formula>
    </cfRule>
  </conditionalFormatting>
  <conditionalFormatting sqref="H213:L214">
    <cfRule type="cellIs" dxfId="1616" priority="174" operator="greaterThanOrEqual">
      <formula>200</formula>
    </cfRule>
    <cfRule type="cellIs" dxfId="1615" priority="175" operator="greaterThanOrEqual">
      <formula>1</formula>
    </cfRule>
  </conditionalFormatting>
  <conditionalFormatting sqref="H217:L217">
    <cfRule type="cellIs" dxfId="1614" priority="157" operator="equal">
      <formula>3</formula>
    </cfRule>
    <cfRule type="cellIs" dxfId="1613" priority="158" operator="equal">
      <formula>1</formula>
    </cfRule>
    <cfRule type="cellIs" dxfId="1612" priority="159" operator="equal">
      <formula>0</formula>
    </cfRule>
  </conditionalFormatting>
  <conditionalFormatting sqref="H219:L220">
    <cfRule type="cellIs" dxfId="1611" priority="172" operator="greaterThanOrEqual">
      <formula>200</formula>
    </cfRule>
    <cfRule type="cellIs" dxfId="1610" priority="173" operator="greaterThanOrEqual">
      <formula>1</formula>
    </cfRule>
  </conditionalFormatting>
  <conditionalFormatting sqref="H223:L223">
    <cfRule type="cellIs" dxfId="1609" priority="167" operator="equal">
      <formula>3</formula>
    </cfRule>
    <cfRule type="cellIs" dxfId="1608" priority="168" operator="equal">
      <formula>1</formula>
    </cfRule>
    <cfRule type="cellIs" dxfId="1607" priority="169" operator="equal">
      <formula>0</formula>
    </cfRule>
  </conditionalFormatting>
  <conditionalFormatting sqref="H225:L226">
    <cfRule type="cellIs" dxfId="1606" priority="170" operator="greaterThanOrEqual">
      <formula>200</formula>
    </cfRule>
    <cfRule type="cellIs" dxfId="1605" priority="171" operator="greaterThanOrEqual">
      <formula>1</formula>
    </cfRule>
  </conditionalFormatting>
  <conditionalFormatting sqref="H229:L229">
    <cfRule type="cellIs" dxfId="1604" priority="154" operator="equal">
      <formula>3</formula>
    </cfRule>
    <cfRule type="cellIs" dxfId="1603" priority="155" operator="equal">
      <formula>1</formula>
    </cfRule>
    <cfRule type="cellIs" dxfId="1602" priority="156" operator="equal">
      <formula>0</formula>
    </cfRule>
  </conditionalFormatting>
  <conditionalFormatting sqref="H231:L232">
    <cfRule type="cellIs" dxfId="1601" priority="160" operator="greaterThanOrEqual">
      <formula>200</formula>
    </cfRule>
    <cfRule type="cellIs" dxfId="1600" priority="161" operator="greaterThanOrEqual">
      <formula>1</formula>
    </cfRule>
  </conditionalFormatting>
  <conditionalFormatting sqref="H242:L242">
    <cfRule type="cellIs" dxfId="1599" priority="138" operator="equal">
      <formula>3</formula>
    </cfRule>
    <cfRule type="cellIs" dxfId="1598" priority="139" operator="equal">
      <formula>1</formula>
    </cfRule>
    <cfRule type="cellIs" dxfId="1597" priority="140" operator="equal">
      <formula>0</formula>
    </cfRule>
  </conditionalFormatting>
  <conditionalFormatting sqref="H244:L245">
    <cfRule type="cellIs" dxfId="1596" priority="136" operator="greaterThanOrEqual">
      <formula>200</formula>
    </cfRule>
    <cfRule type="cellIs" dxfId="1595" priority="137" operator="greaterThanOrEqual">
      <formula>1</formula>
    </cfRule>
  </conditionalFormatting>
  <conditionalFormatting sqref="H249:L249">
    <cfRule type="cellIs" dxfId="1594" priority="143" operator="equal">
      <formula>3</formula>
    </cfRule>
    <cfRule type="cellIs" dxfId="1593" priority="144" operator="equal">
      <formula>1</formula>
    </cfRule>
    <cfRule type="cellIs" dxfId="1592" priority="145" operator="equal">
      <formula>0</formula>
    </cfRule>
  </conditionalFormatting>
  <conditionalFormatting sqref="H255:L255">
    <cfRule type="cellIs" dxfId="1591" priority="126" operator="equal">
      <formula>3</formula>
    </cfRule>
    <cfRule type="cellIs" dxfId="1590" priority="127" operator="equal">
      <formula>1</formula>
    </cfRule>
    <cfRule type="cellIs" dxfId="1589" priority="128" operator="equal">
      <formula>0</formula>
    </cfRule>
  </conditionalFormatting>
  <conditionalFormatting sqref="H257:L258">
    <cfRule type="cellIs" dxfId="1588" priority="124" operator="greaterThanOrEqual">
      <formula>200</formula>
    </cfRule>
    <cfRule type="cellIs" dxfId="1587" priority="125" operator="greaterThanOrEqual">
      <formula>1</formula>
    </cfRule>
  </conditionalFormatting>
  <conditionalFormatting sqref="H261:L261">
    <cfRule type="cellIs" dxfId="1586" priority="129" operator="equal">
      <formula>3</formula>
    </cfRule>
    <cfRule type="cellIs" dxfId="1585" priority="130" operator="equal">
      <formula>1</formula>
    </cfRule>
    <cfRule type="cellIs" dxfId="1584" priority="131" operator="equal">
      <formula>0</formula>
    </cfRule>
  </conditionalFormatting>
  <conditionalFormatting sqref="H263:L264">
    <cfRule type="cellIs" dxfId="1583" priority="132" operator="greaterThanOrEqual">
      <formula>200</formula>
    </cfRule>
    <cfRule type="cellIs" dxfId="1582" priority="133" operator="greaterThanOrEqual">
      <formula>1</formula>
    </cfRule>
  </conditionalFormatting>
  <conditionalFormatting sqref="H267:L267">
    <cfRule type="cellIs" dxfId="1581" priority="119" operator="equal">
      <formula>3</formula>
    </cfRule>
    <cfRule type="cellIs" dxfId="1580" priority="120" operator="equal">
      <formula>1</formula>
    </cfRule>
    <cfRule type="cellIs" dxfId="1579" priority="121" operator="equal">
      <formula>0</formula>
    </cfRule>
  </conditionalFormatting>
  <conditionalFormatting sqref="H269:L270">
    <cfRule type="cellIs" dxfId="1578" priority="134" operator="greaterThanOrEqual">
      <formula>200</formula>
    </cfRule>
    <cfRule type="cellIs" dxfId="1577" priority="135" operator="greaterThanOrEqual">
      <formula>1</formula>
    </cfRule>
  </conditionalFormatting>
  <conditionalFormatting sqref="H273:L273">
    <cfRule type="cellIs" dxfId="1576" priority="116" operator="equal">
      <formula>3</formula>
    </cfRule>
    <cfRule type="cellIs" dxfId="1575" priority="117" operator="equal">
      <formula>1</formula>
    </cfRule>
    <cfRule type="cellIs" dxfId="1574" priority="118" operator="equal">
      <formula>0</formula>
    </cfRule>
  </conditionalFormatting>
  <conditionalFormatting sqref="H275:L276">
    <cfRule type="cellIs" dxfId="1573" priority="122" operator="greaterThanOrEqual">
      <formula>200</formula>
    </cfRule>
    <cfRule type="cellIs" dxfId="1572" priority="123" operator="greaterThanOrEqual">
      <formula>1</formula>
    </cfRule>
  </conditionalFormatting>
  <conditionalFormatting sqref="I90:J91">
    <cfRule type="cellIs" dxfId="1571" priority="26" operator="greaterThanOrEqual">
      <formula>200</formula>
    </cfRule>
    <cfRule type="cellIs" dxfId="1570" priority="27" operator="greaterThanOrEqual">
      <formula>1</formula>
    </cfRule>
  </conditionalFormatting>
  <conditionalFormatting sqref="K99:K100 I101:K102">
    <cfRule type="cellIs" dxfId="1569" priority="23" operator="greaterThanOrEqual">
      <formula>200</formula>
    </cfRule>
    <cfRule type="cellIs" dxfId="1568" priority="24" operator="greaterThanOrEqual">
      <formula>1</formula>
    </cfRule>
  </conditionalFormatting>
  <conditionalFormatting sqref="M116:M129 N198:N199 N209:N210 N220:N224 N226:N228 N253:N262 N264:N266">
    <cfRule type="cellIs" dxfId="1567" priority="57" operator="greaterThanOrEqual">
      <formula>1000</formula>
    </cfRule>
  </conditionalFormatting>
  <conditionalFormatting sqref="M126 O126 M127:O129">
    <cfRule type="cellIs" dxfId="1566" priority="112" operator="greaterThanOrEqual">
      <formula>200</formula>
    </cfRule>
  </conditionalFormatting>
  <conditionalFormatting sqref="M156 O156 M157:O160 G177 G190:L190 M197:O199 M201:O204 M244 O244 M245:O248 M263">
    <cfRule type="cellIs" dxfId="1565" priority="458" operator="greaterThanOrEqual">
      <formula>200</formula>
    </cfRule>
  </conditionalFormatting>
  <conditionalFormatting sqref="M159:M160">
    <cfRule type="cellIs" dxfId="1564" priority="56" operator="greaterThanOrEqual">
      <formula>1000</formula>
    </cfRule>
  </conditionalFormatting>
  <conditionalFormatting sqref="M169 O169 M175 O175">
    <cfRule type="cellIs" dxfId="1563" priority="104" operator="greaterThanOrEqual">
      <formula>200</formula>
    </cfRule>
  </conditionalFormatting>
  <conditionalFormatting sqref="M199:M200 O199:O200">
    <cfRule type="cellIs" dxfId="1562" priority="83" operator="greaterThanOrEqual">
      <formula>200</formula>
    </cfRule>
  </conditionalFormatting>
  <conditionalFormatting sqref="M203:M204">
    <cfRule type="cellIs" dxfId="1561" priority="55" operator="greaterThanOrEqual">
      <formula>1000</formula>
    </cfRule>
  </conditionalFormatting>
  <conditionalFormatting sqref="M206 O206">
    <cfRule type="cellIs" dxfId="1560" priority="91" operator="greaterThanOrEqual">
      <formula>200</formula>
    </cfRule>
  </conditionalFormatting>
  <conditionalFormatting sqref="M218 O218">
    <cfRule type="cellIs" dxfId="1559" priority="84" operator="greaterThanOrEqual">
      <formula>200</formula>
    </cfRule>
  </conditionalFormatting>
  <conditionalFormatting sqref="M224 O224">
    <cfRule type="cellIs" dxfId="1558" priority="81" operator="greaterThanOrEqual">
      <formula>200</formula>
    </cfRule>
  </conditionalFormatting>
  <conditionalFormatting sqref="M247:M248">
    <cfRule type="cellIs" dxfId="1557" priority="54" operator="greaterThanOrEqual">
      <formula>1000</formula>
    </cfRule>
  </conditionalFormatting>
  <conditionalFormatting sqref="M87:O87">
    <cfRule type="cellIs" dxfId="1556" priority="36" operator="greaterThanOrEqual">
      <formula>200</formula>
    </cfRule>
  </conditionalFormatting>
  <conditionalFormatting sqref="M98:O98">
    <cfRule type="cellIs" dxfId="1555" priority="25" operator="greaterThanOrEqual">
      <formula>200</formula>
    </cfRule>
  </conditionalFormatting>
  <conditionalFormatting sqref="M110:O110">
    <cfRule type="cellIs" dxfId="1554" priority="460" operator="greaterThanOrEqual">
      <formula>200</formula>
    </cfRule>
  </conditionalFormatting>
  <conditionalFormatting sqref="M112:O112">
    <cfRule type="cellIs" dxfId="1553" priority="110" operator="greaterThanOrEqual">
      <formula>200</formula>
    </cfRule>
  </conditionalFormatting>
  <conditionalFormatting sqref="M119:O119">
    <cfRule type="cellIs" dxfId="1552" priority="106" operator="greaterThanOrEqual">
      <formula>200</formula>
    </cfRule>
  </conditionalFormatting>
  <conditionalFormatting sqref="M123:O125">
    <cfRule type="cellIs" dxfId="1551" priority="108" operator="greaterThanOrEqual">
      <formula>200</formula>
    </cfRule>
  </conditionalFormatting>
  <conditionalFormatting sqref="M131:O131">
    <cfRule type="cellIs" dxfId="1550" priority="109" operator="greaterThanOrEqual">
      <formula>200</formula>
    </cfRule>
  </conditionalFormatting>
  <conditionalFormatting sqref="M135:O135">
    <cfRule type="cellIs" dxfId="1549" priority="115" operator="greaterThanOrEqual">
      <formula>200</formula>
    </cfRule>
  </conditionalFormatting>
  <conditionalFormatting sqref="M137:O137">
    <cfRule type="cellIs" dxfId="1548" priority="107" operator="greaterThanOrEqual">
      <formula>200</formula>
    </cfRule>
  </conditionalFormatting>
  <conditionalFormatting sqref="M141:O141">
    <cfRule type="cellIs" dxfId="1547" priority="113" operator="greaterThanOrEqual">
      <formula>200</formula>
    </cfRule>
  </conditionalFormatting>
  <conditionalFormatting sqref="M143:O143">
    <cfRule type="cellIs" dxfId="1546" priority="105" operator="greaterThanOrEqual">
      <formula>200</formula>
    </cfRule>
  </conditionalFormatting>
  <conditionalFormatting sqref="M153:O155">
    <cfRule type="cellIs" dxfId="1545" priority="99" operator="greaterThanOrEqual">
      <formula>200</formula>
    </cfRule>
  </conditionalFormatting>
  <conditionalFormatting sqref="M162:O162">
    <cfRule type="cellIs" dxfId="1544" priority="101" operator="greaterThanOrEqual">
      <formula>200</formula>
    </cfRule>
  </conditionalFormatting>
  <conditionalFormatting sqref="M166:O168">
    <cfRule type="cellIs" dxfId="1543" priority="97" operator="greaterThanOrEqual">
      <formula>200</formula>
    </cfRule>
  </conditionalFormatting>
  <conditionalFormatting sqref="M170:O174">
    <cfRule type="cellIs" dxfId="1542" priority="96" operator="greaterThanOrEqual">
      <formula>200</formula>
    </cfRule>
  </conditionalFormatting>
  <conditionalFormatting sqref="M176:O178">
    <cfRule type="cellIs" dxfId="1541" priority="102" operator="greaterThanOrEqual">
      <formula>200</formula>
    </cfRule>
  </conditionalFormatting>
  <conditionalFormatting sqref="M180:O180">
    <cfRule type="cellIs" dxfId="1540" priority="100" operator="greaterThanOrEqual">
      <formula>200</formula>
    </cfRule>
  </conditionalFormatting>
  <conditionalFormatting sqref="M184:O184">
    <cfRule type="cellIs" dxfId="1539" priority="192" operator="greaterThanOrEqual">
      <formula>200</formula>
    </cfRule>
  </conditionalFormatting>
  <conditionalFormatting sqref="M186:O186">
    <cfRule type="cellIs" dxfId="1538" priority="98" operator="greaterThanOrEqual">
      <formula>200</formula>
    </cfRule>
  </conditionalFormatting>
  <conditionalFormatting sqref="M210:O210">
    <cfRule type="cellIs" dxfId="1537" priority="93" operator="greaterThanOrEqual">
      <formula>200</formula>
    </cfRule>
  </conditionalFormatting>
  <conditionalFormatting sqref="M212:O212">
    <cfRule type="cellIs" dxfId="1536" priority="44" operator="greaterThanOrEqual">
      <formula>200</formula>
    </cfRule>
  </conditionalFormatting>
  <conditionalFormatting sqref="M230:O230">
    <cfRule type="cellIs" dxfId="1535" priority="43" operator="greaterThanOrEqual">
      <formula>200</formula>
    </cfRule>
  </conditionalFormatting>
  <conditionalFormatting sqref="M241:O243">
    <cfRule type="cellIs" dxfId="1534" priority="75" operator="greaterThanOrEqual">
      <formula>200</formula>
    </cfRule>
  </conditionalFormatting>
  <conditionalFormatting sqref="M250:O250">
    <cfRule type="cellIs" dxfId="1533" priority="76" operator="greaterThanOrEqual">
      <formula>200</formula>
    </cfRule>
  </conditionalFormatting>
  <conditionalFormatting sqref="M256:O256">
    <cfRule type="cellIs" dxfId="1532" priority="73" operator="greaterThanOrEqual">
      <formula>200</formula>
    </cfRule>
  </conditionalFormatting>
  <conditionalFormatting sqref="M260:O262">
    <cfRule type="cellIs" dxfId="1531" priority="71" operator="greaterThanOrEqual">
      <formula>200</formula>
    </cfRule>
  </conditionalFormatting>
  <conditionalFormatting sqref="M268:O268">
    <cfRule type="cellIs" dxfId="1530" priority="74" operator="greaterThanOrEqual">
      <formula>200</formula>
    </cfRule>
  </conditionalFormatting>
  <conditionalFormatting sqref="M274:O274">
    <cfRule type="cellIs" dxfId="1529" priority="72" operator="greaterThanOrEqual">
      <formula>200</formula>
    </cfRule>
  </conditionalFormatting>
  <conditionalFormatting sqref="N71 N76">
    <cfRule type="cellIs" dxfId="1528" priority="1" operator="lessThanOrEqual">
      <formula>1.5</formula>
    </cfRule>
    <cfRule type="cellIs" dxfId="1527" priority="2" operator="greaterThanOrEqual">
      <formula>2</formula>
    </cfRule>
  </conditionalFormatting>
  <conditionalFormatting sqref="N83 N88 N94 N99">
    <cfRule type="cellIs" dxfId="1526" priority="37" operator="lessThanOrEqual">
      <formula>1.5</formula>
    </cfRule>
    <cfRule type="cellIs" dxfId="1525" priority="38" operator="greaterThanOrEqual">
      <formula>2</formula>
    </cfRule>
  </conditionalFormatting>
  <conditionalFormatting sqref="N103 N286:N476">
    <cfRule type="cellIs" dxfId="1524" priority="52" operator="greaterThanOrEqual">
      <formula>1281</formula>
    </cfRule>
    <cfRule type="cellIs" dxfId="1523" priority="441" operator="between">
      <formula>1200</formula>
      <formula>1280</formula>
    </cfRule>
  </conditionalFormatting>
  <conditionalFormatting sqref="N113 N115 N120 N122 N128 N132 N134 N138 N140 N144 N146">
    <cfRule type="cellIs" dxfId="1522" priority="465" operator="greaterThanOrEqual">
      <formula>1000</formula>
    </cfRule>
  </conditionalFormatting>
  <conditionalFormatting sqref="N158:N160 N163 N165:N168 N170:N174 N176:N178 N181 N183 N187 N189">
    <cfRule type="cellIs" dxfId="1521" priority="194" operator="greaterThanOrEqual">
      <formula>1000</formula>
    </cfRule>
  </conditionalFormatting>
  <conditionalFormatting sqref="N190">
    <cfRule type="cellIs" dxfId="1520" priority="459" operator="greaterThanOrEqual">
      <formula>1200</formula>
    </cfRule>
  </conditionalFormatting>
  <conditionalFormatting sqref="N199">
    <cfRule type="cellIs" dxfId="1519" priority="39" operator="greaterThanOrEqual">
      <formula>200</formula>
    </cfRule>
  </conditionalFormatting>
  <conditionalFormatting sqref="N201:N204">
    <cfRule type="cellIs" dxfId="1518" priority="50" operator="greaterThanOrEqual">
      <formula>1000</formula>
    </cfRule>
  </conditionalFormatting>
  <conditionalFormatting sqref="N205:N206">
    <cfRule type="cellIs" dxfId="1517" priority="42" operator="greaterThanOrEqual">
      <formula>200</formula>
    </cfRule>
  </conditionalFormatting>
  <conditionalFormatting sqref="N208:N210">
    <cfRule type="cellIs" dxfId="1516" priority="45" operator="greaterThanOrEqual">
      <formula>200</formula>
    </cfRule>
  </conditionalFormatting>
  <conditionalFormatting sqref="N213 N215:N218 N231 N233:N234">
    <cfRule type="cellIs" dxfId="1515" priority="49" operator="greaterThanOrEqual">
      <formula>1000</formula>
    </cfRule>
  </conditionalFormatting>
  <conditionalFormatting sqref="N216:N218">
    <cfRule type="cellIs" dxfId="1514" priority="40" operator="greaterThanOrEqual">
      <formula>200</formula>
    </cfRule>
  </conditionalFormatting>
  <conditionalFormatting sqref="N220:N224">
    <cfRule type="cellIs" dxfId="1513" priority="41" operator="greaterThanOrEqual">
      <formula>200</formula>
    </cfRule>
  </conditionalFormatting>
  <conditionalFormatting sqref="N226:N228">
    <cfRule type="cellIs" dxfId="1512" priority="46" operator="greaterThanOrEqual">
      <formula>200</formula>
    </cfRule>
  </conditionalFormatting>
  <conditionalFormatting sqref="N246:N248 N251 N269 N271 N275 N277">
    <cfRule type="cellIs" dxfId="1511" priority="151" operator="greaterThanOrEqual">
      <formula>1000</formula>
    </cfRule>
  </conditionalFormatting>
  <conditionalFormatting sqref="N292">
    <cfRule type="cellIs" dxfId="1510" priority="388" operator="between">
      <formula>2400</formula>
      <formula>2433</formula>
    </cfRule>
  </conditionalFormatting>
  <conditionalFormatting sqref="N254:O254">
    <cfRule type="cellIs" dxfId="1509" priority="78" operator="greaterThanOrEqual">
      <formula>200</formula>
    </cfRule>
  </conditionalFormatting>
  <conditionalFormatting sqref="N272:O272">
    <cfRule type="cellIs" dxfId="1508" priority="79" operator="greaterThanOrEqual">
      <formula>200</formula>
    </cfRule>
  </conditionalFormatting>
  <conditionalFormatting sqref="N278:O278">
    <cfRule type="cellIs" dxfId="1507" priority="77" operator="greaterThanOrEqual">
      <formula>200</formula>
    </cfRule>
  </conditionalFormatting>
  <conditionalFormatting sqref="O216">
    <cfRule type="cellIs" dxfId="1506" priority="95" operator="greaterThanOrEqual">
      <formula>200</formula>
    </cfRule>
  </conditionalFormatting>
  <conditionalFormatting sqref="O222">
    <cfRule type="cellIs" dxfId="1505" priority="92" operator="greaterThanOrEqual">
      <formula>200</formula>
    </cfRule>
  </conditionalFormatting>
  <conditionalFormatting sqref="O228">
    <cfRule type="cellIs" dxfId="1504" priority="94" operator="greaterThanOrEqual">
      <formula>200</formula>
    </cfRule>
  </conditionalFormatting>
  <conditionalFormatting sqref="O263 M264:O266">
    <cfRule type="cellIs" dxfId="1503" priority="80" operator="greaterThanOrEqual">
      <formula>200</formula>
    </cfRule>
  </conditionalFormatting>
  <conditionalFormatting sqref="P56 N59 N62 N65 P68 P70">
    <cfRule type="cellIs" dxfId="1502" priority="488" stopIfTrue="1" operator="greaterThanOrEqual">
      <formula>200</formula>
    </cfRule>
  </conditionalFormatting>
  <conditionalFormatting sqref="P71:P72">
    <cfRule type="cellIs" dxfId="1501" priority="14" operator="greaterThanOrEqual">
      <formula>200</formula>
    </cfRule>
  </conditionalFormatting>
  <conditionalFormatting sqref="P76:P77">
    <cfRule type="cellIs" dxfId="1500" priority="13" operator="greaterThanOrEqual">
      <formula>200</formula>
    </cfRule>
  </conditionalFormatting>
  <conditionalFormatting sqref="P80">
    <cfRule type="cellIs" dxfId="1499" priority="425" stopIfTrue="1" operator="greaterThanOrEqual">
      <formula>200</formula>
    </cfRule>
  </conditionalFormatting>
  <conditionalFormatting sqref="P82">
    <cfRule type="cellIs" dxfId="1498" priority="422" stopIfTrue="1" operator="greaterThanOrEqual">
      <formula>200</formula>
    </cfRule>
  </conditionalFormatting>
  <conditionalFormatting sqref="P83:P84">
    <cfRule type="cellIs" dxfId="1497" priority="419" operator="greaterThanOrEqual">
      <formula>200</formula>
    </cfRule>
  </conditionalFormatting>
  <conditionalFormatting sqref="P88:P89">
    <cfRule type="cellIs" dxfId="1496" priority="418" operator="greaterThanOrEqual">
      <formula>200</formula>
    </cfRule>
  </conditionalFormatting>
  <conditionalFormatting sqref="P94:P95">
    <cfRule type="cellIs" dxfId="1495" priority="404" operator="greaterThanOrEqual">
      <formula>200</formula>
    </cfRule>
  </conditionalFormatting>
  <conditionalFormatting sqref="P99:P100">
    <cfRule type="cellIs" dxfId="1494" priority="403" operator="greaterThanOrEqual">
      <formula>200</formula>
    </cfRule>
  </conditionalFormatting>
  <conditionalFormatting sqref="P286:P287">
    <cfRule type="cellIs" dxfId="1493" priority="493" operator="greaterThanOrEqual">
      <formula>200</formula>
    </cfRule>
  </conditionalFormatting>
  <conditionalFormatting sqref="P291:P292">
    <cfRule type="cellIs" dxfId="1492" priority="389" operator="greaterThanOrEqual">
      <formula>200</formula>
    </cfRule>
  </conditionalFormatting>
  <conditionalFormatting sqref="P296:P297">
    <cfRule type="cellIs" dxfId="1491" priority="487" operator="greaterThanOrEqual">
      <formula>200</formula>
    </cfRule>
  </conditionalFormatting>
  <conditionalFormatting sqref="P301:P302">
    <cfRule type="cellIs" dxfId="1490" priority="486" operator="greaterThanOrEqual">
      <formula>200</formula>
    </cfRule>
  </conditionalFormatting>
  <conditionalFormatting sqref="P306:P307">
    <cfRule type="cellIs" dxfId="1489" priority="485" operator="greaterThanOrEqual">
      <formula>200</formula>
    </cfRule>
  </conditionalFormatting>
  <conditionalFormatting sqref="P311:P312">
    <cfRule type="cellIs" dxfId="1488" priority="484" operator="greaterThanOrEqual">
      <formula>200</formula>
    </cfRule>
  </conditionalFormatting>
  <conditionalFormatting sqref="P316:P317">
    <cfRule type="cellIs" dxfId="1487" priority="483" operator="greaterThanOrEqual">
      <formula>200</formula>
    </cfRule>
  </conditionalFormatting>
  <conditionalFormatting sqref="P321:P322">
    <cfRule type="cellIs" dxfId="1486" priority="482" operator="greaterThanOrEqual">
      <formula>200</formula>
    </cfRule>
  </conditionalFormatting>
  <conditionalFormatting sqref="P326:P327">
    <cfRule type="cellIs" dxfId="1485" priority="481" operator="greaterThanOrEqual">
      <formula>200</formula>
    </cfRule>
  </conditionalFormatting>
  <conditionalFormatting sqref="P331:P332">
    <cfRule type="cellIs" dxfId="1484" priority="480" operator="greaterThanOrEqual">
      <formula>200</formula>
    </cfRule>
  </conditionalFormatting>
  <conditionalFormatting sqref="P336:P337">
    <cfRule type="cellIs" dxfId="1483" priority="479" operator="greaterThanOrEqual">
      <formula>200</formula>
    </cfRule>
  </conditionalFormatting>
  <conditionalFormatting sqref="P341:P342">
    <cfRule type="cellIs" dxfId="1482" priority="478" operator="greaterThanOrEqual">
      <formula>200</formula>
    </cfRule>
  </conditionalFormatting>
  <conditionalFormatting sqref="P346:P347">
    <cfRule type="cellIs" dxfId="1481" priority="477" operator="greaterThanOrEqual">
      <formula>200</formula>
    </cfRule>
  </conditionalFormatting>
  <conditionalFormatting sqref="P351:P352">
    <cfRule type="cellIs" dxfId="1480" priority="476" operator="greaterThanOrEqual">
      <formula>200</formula>
    </cfRule>
  </conditionalFormatting>
  <conditionalFormatting sqref="P356:P357">
    <cfRule type="cellIs" dxfId="1479" priority="475" operator="greaterThanOrEqual">
      <formula>200</formula>
    </cfRule>
  </conditionalFormatting>
  <conditionalFormatting sqref="P361:P362">
    <cfRule type="cellIs" dxfId="1478" priority="474" operator="greaterThanOrEqual">
      <formula>200</formula>
    </cfRule>
  </conditionalFormatting>
  <conditionalFormatting sqref="P366:P367">
    <cfRule type="cellIs" dxfId="1477" priority="473" operator="greaterThanOrEqual">
      <formula>200</formula>
    </cfRule>
  </conditionalFormatting>
  <conditionalFormatting sqref="P371:P372">
    <cfRule type="cellIs" dxfId="1476" priority="472" operator="greaterThanOrEqual">
      <formula>200</formula>
    </cfRule>
  </conditionalFormatting>
  <conditionalFormatting sqref="P376:P377">
    <cfRule type="cellIs" dxfId="1475" priority="471" operator="greaterThanOrEqual">
      <formula>200</formula>
    </cfRule>
  </conditionalFormatting>
  <conditionalFormatting sqref="P381:P382">
    <cfRule type="cellIs" dxfId="1474" priority="470" operator="greaterThanOrEqual">
      <formula>200</formula>
    </cfRule>
  </conditionalFormatting>
  <conditionalFormatting sqref="P386:P387">
    <cfRule type="cellIs" dxfId="1473" priority="469" operator="greaterThanOrEqual">
      <formula>200</formula>
    </cfRule>
  </conditionalFormatting>
  <conditionalFormatting sqref="P391:P392">
    <cfRule type="cellIs" dxfId="1472" priority="468" operator="greaterThanOrEqual">
      <formula>200</formula>
    </cfRule>
  </conditionalFormatting>
  <conditionalFormatting sqref="P396:P397">
    <cfRule type="cellIs" dxfId="1471" priority="467" operator="greaterThanOrEqual">
      <formula>200</formula>
    </cfRule>
  </conditionalFormatting>
  <conditionalFormatting sqref="P401:P402">
    <cfRule type="cellIs" dxfId="1470" priority="457" operator="greaterThanOrEqual">
      <formula>200</formula>
    </cfRule>
  </conditionalFormatting>
  <conditionalFormatting sqref="P407:P408">
    <cfRule type="cellIs" dxfId="1469" priority="456" operator="greaterThanOrEqual">
      <formula>200</formula>
    </cfRule>
  </conditionalFormatting>
  <conditionalFormatting sqref="P412:P413">
    <cfRule type="cellIs" dxfId="1468" priority="455" operator="greaterThanOrEqual">
      <formula>200</formula>
    </cfRule>
  </conditionalFormatting>
  <conditionalFormatting sqref="P417:P418">
    <cfRule type="cellIs" dxfId="1467" priority="454" operator="greaterThanOrEqual">
      <formula>200</formula>
    </cfRule>
  </conditionalFormatting>
  <conditionalFormatting sqref="P422:P423">
    <cfRule type="cellIs" dxfId="1466" priority="453" operator="greaterThanOrEqual">
      <formula>200</formula>
    </cfRule>
  </conditionalFormatting>
  <conditionalFormatting sqref="P427:P428">
    <cfRule type="cellIs" dxfId="1465" priority="452" operator="greaterThanOrEqual">
      <formula>200</formula>
    </cfRule>
  </conditionalFormatting>
  <conditionalFormatting sqref="P432:P433">
    <cfRule type="cellIs" dxfId="1464" priority="451" operator="greaterThanOrEqual">
      <formula>200</formula>
    </cfRule>
  </conditionalFormatting>
  <conditionalFormatting sqref="P437:P438">
    <cfRule type="cellIs" dxfId="1463" priority="450" operator="greaterThanOrEqual">
      <formula>200</formula>
    </cfRule>
  </conditionalFormatting>
  <conditionalFormatting sqref="P442:P443">
    <cfRule type="cellIs" dxfId="1462" priority="449" operator="greaterThanOrEqual">
      <formula>200</formula>
    </cfRule>
  </conditionalFormatting>
  <conditionalFormatting sqref="P447:P448">
    <cfRule type="cellIs" dxfId="1461" priority="355" operator="greaterThanOrEqual">
      <formula>200</formula>
    </cfRule>
  </conditionalFormatting>
  <conditionalFormatting sqref="P452:P453">
    <cfRule type="cellIs" dxfId="1460" priority="354" operator="greaterThanOrEqual">
      <formula>200</formula>
    </cfRule>
  </conditionalFormatting>
  <conditionalFormatting sqref="P457:P458">
    <cfRule type="cellIs" dxfId="1459" priority="353" operator="greaterThanOrEqual">
      <formula>200</formula>
    </cfRule>
  </conditionalFormatting>
  <conditionalFormatting sqref="P462:P463">
    <cfRule type="cellIs" dxfId="1458" priority="352" operator="greaterThanOrEqual">
      <formula>200</formula>
    </cfRule>
  </conditionalFormatting>
  <conditionalFormatting sqref="P467:P468">
    <cfRule type="cellIs" dxfId="1457" priority="350" operator="greaterThanOrEqual">
      <formula>200</formula>
    </cfRule>
  </conditionalFormatting>
  <conditionalFormatting sqref="P472:P473">
    <cfRule type="cellIs" dxfId="1456" priority="349" operator="greaterThanOrEqual">
      <formula>200</formula>
    </cfRule>
  </conditionalFormatting>
  <conditionalFormatting sqref="Q104 Q191">
    <cfRule type="cellIs" dxfId="1455" priority="491" operator="equal">
      <formula>1</formula>
    </cfRule>
  </conditionalFormatting>
  <conditionalFormatting sqref="Q147">
    <cfRule type="cellIs" dxfId="1454" priority="233" operator="equal">
      <formula>1</formula>
    </cfRule>
  </conditionalFormatting>
  <conditionalFormatting sqref="Q235">
    <cfRule type="cellIs" dxfId="1453" priority="153" operator="equal">
      <formula>1</formula>
    </cfRule>
  </conditionalFormatting>
  <conditionalFormatting sqref="Q279">
    <cfRule type="cellIs" dxfId="1452" priority="466" operator="equal">
      <formula>1</formula>
    </cfRule>
  </conditionalFormatting>
  <printOptions horizontalCentered="1"/>
  <pageMargins left="0" right="0" top="0.19685039370078741" bottom="0.19685039370078741" header="0" footer="0.11811023622047245"/>
  <pageSetup scale="55" orientation="portrait" r:id="rId1"/>
  <headerFooter alignWithMargins="0">
    <oddFooter>&amp;L&amp;"-,Gras italique"&amp;18 25  ème  DEAFLYMICS GAMES&amp;R&amp;"-,Gras italique"&amp;16NOVEMBRE   2025</oddFooter>
  </headerFooter>
  <rowBreaks count="8" manualBreakCount="8">
    <brk id="48" max="16383" man="1"/>
    <brk id="103" max="16383" man="1"/>
    <brk id="146" max="16383" man="1"/>
    <brk id="190" max="16383" man="1"/>
    <brk id="234" max="16383" man="1"/>
    <brk id="278" max="16383" man="1"/>
    <brk id="344" max="16383" man="1"/>
    <brk id="410"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12</vt:i4>
      </vt:variant>
    </vt:vector>
  </HeadingPairs>
  <TitlesOfParts>
    <vt:vector size="28" baseType="lpstr">
      <vt:lpstr>MEDAILLE  MIXTE</vt:lpstr>
      <vt:lpstr>MEDAILLE  H</vt:lpstr>
      <vt:lpstr>UNO  H</vt:lpstr>
      <vt:lpstr>DUO  H</vt:lpstr>
      <vt:lpstr>TEAM H</vt:lpstr>
      <vt:lpstr>MEDAILLE  F </vt:lpstr>
      <vt:lpstr>MEDAILLE  F  (2)</vt:lpstr>
      <vt:lpstr>UNO  F</vt:lpstr>
      <vt:lpstr>DUO  F</vt:lpstr>
      <vt:lpstr>TEAM F</vt:lpstr>
      <vt:lpstr>TEAM M</vt:lpstr>
      <vt:lpstr>SCORES  M</vt:lpstr>
      <vt:lpstr>DRAPEAU</vt:lpstr>
      <vt:lpstr>SCORES  H</vt:lpstr>
      <vt:lpstr>SCORES  F</vt:lpstr>
      <vt:lpstr>TRIO  H (2)</vt:lpstr>
      <vt:lpstr>'DUO  F'!Zone_d_impression</vt:lpstr>
      <vt:lpstr>'DUO  H'!Zone_d_impression</vt:lpstr>
      <vt:lpstr>'MEDAILLE  F '!Zone_d_impression</vt:lpstr>
      <vt:lpstr>'MEDAILLE  F  (2)'!Zone_d_impression</vt:lpstr>
      <vt:lpstr>'MEDAILLE  H'!Zone_d_impression</vt:lpstr>
      <vt:lpstr>'MEDAILLE  MIXTE'!Zone_d_impression</vt:lpstr>
      <vt:lpstr>'TEAM F'!Zone_d_impression</vt:lpstr>
      <vt:lpstr>'TEAM H'!Zone_d_impression</vt:lpstr>
      <vt:lpstr>'TEAM M'!Zone_d_impression</vt:lpstr>
      <vt:lpstr>'TRIO  H (2)'!Zone_d_impression</vt:lpstr>
      <vt:lpstr>'UNO  F'!Zone_d_impression</vt:lpstr>
      <vt:lpstr>'UNO  H'!Zone_d_impression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2025-11-26T07:17:36Z</dcterms:modified>
</cp:coreProperties>
</file>